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Таблица" sheetId="1" r:id="rId1"/>
    <sheet name="продолжение таблицы" sheetId="2" state="hidden" r:id="rId2"/>
  </sheets>
  <definedNames>
    <definedName name="_xlnm.Print_Titles" localSheetId="0">Таблица!$8:$12</definedName>
    <definedName name="_xlnm.Print_Area" localSheetId="1">'продолжение таблицы'!$A$1:$J$12</definedName>
    <definedName name="_xlnm.Print_Area" localSheetId="0">Таблица!$A$1:$Z$130</definedName>
  </definedNames>
  <calcPr calcId="145621"/>
</workbook>
</file>

<file path=xl/calcChain.xml><?xml version="1.0" encoding="utf-8"?>
<calcChain xmlns="http://schemas.openxmlformats.org/spreadsheetml/2006/main">
  <c r="K111" i="1" l="1"/>
  <c r="I110" i="1" l="1"/>
  <c r="N110" i="1" l="1"/>
  <c r="O110" i="1"/>
  <c r="P110" i="1"/>
  <c r="K112" i="1"/>
  <c r="K94" i="1"/>
  <c r="K95" i="1"/>
  <c r="K96" i="1"/>
  <c r="K100" i="1"/>
  <c r="K101" i="1"/>
  <c r="K104" i="1"/>
  <c r="K105" i="1"/>
  <c r="K106" i="1"/>
  <c r="K107" i="1"/>
  <c r="K108" i="1"/>
  <c r="K109" i="1"/>
  <c r="K93" i="1"/>
  <c r="K14" i="1"/>
  <c r="K15" i="1"/>
  <c r="K16" i="1"/>
  <c r="K17" i="1"/>
  <c r="K18" i="1"/>
  <c r="K19" i="1"/>
  <c r="K20" i="1"/>
  <c r="K21" i="1"/>
  <c r="K22" i="1"/>
  <c r="K23" i="1"/>
  <c r="K28" i="1"/>
  <c r="K29" i="1"/>
  <c r="K38" i="1"/>
  <c r="K46" i="1"/>
  <c r="K47" i="1"/>
  <c r="K48" i="1"/>
  <c r="K53" i="1"/>
  <c r="K54" i="1"/>
  <c r="K60" i="1"/>
  <c r="K61" i="1"/>
  <c r="K62" i="1"/>
  <c r="K63" i="1"/>
  <c r="K64" i="1"/>
  <c r="K65" i="1"/>
  <c r="K67" i="1"/>
  <c r="K68" i="1"/>
  <c r="K70" i="1"/>
  <c r="K71" i="1"/>
  <c r="K72" i="1"/>
  <c r="K75" i="1"/>
  <c r="K76" i="1"/>
  <c r="K77" i="1"/>
  <c r="K89" i="1"/>
  <c r="K90" i="1"/>
  <c r="M91" i="1"/>
  <c r="N91" i="1"/>
  <c r="O91" i="1"/>
  <c r="P91" i="1"/>
  <c r="J91" i="1"/>
  <c r="J110" i="1"/>
  <c r="L110" i="1"/>
  <c r="M110" i="1"/>
  <c r="I91" i="1"/>
  <c r="I129" i="1" s="1"/>
  <c r="O129" i="1" l="1"/>
  <c r="N129" i="1"/>
  <c r="P129" i="1"/>
  <c r="J129" i="1"/>
  <c r="M129" i="1"/>
  <c r="K110" i="1"/>
  <c r="K91" i="1"/>
  <c r="K129" i="1" l="1"/>
</calcChain>
</file>

<file path=xl/sharedStrings.xml><?xml version="1.0" encoding="utf-8"?>
<sst xmlns="http://schemas.openxmlformats.org/spreadsheetml/2006/main" count="496" uniqueCount="238">
  <si>
    <t>№ п/п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</si>
  <si>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</si>
  <si>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</si>
  <si>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</si>
  <si>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</si>
  <si>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</si>
  <si>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</si>
  <si>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</si>
  <si>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</si>
  <si>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</si>
  <si>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</si>
  <si>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</si>
  <si>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</si>
  <si>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</si>
  <si>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</si>
  <si>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</si>
  <si>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</si>
  <si>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</si>
  <si>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</si>
  <si>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</si>
  <si>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</si>
  <si>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</si>
  <si>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</si>
  <si>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</si>
  <si>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</si>
  <si>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</si>
  <si>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</si>
  <si>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Строительство КЛ-110кВ ПС Ерменсай-ПС КазГУ</t>
  </si>
  <si>
    <t>Корректировка ПСД "Строительство КЛ-110кВ ПС Ерменсай-ПС КазГУ"</t>
  </si>
  <si>
    <t>ПСД Перевод существующих сетей 6 кВ ПС-22А, 50А, 54А, 100А на напряжение 10 кВ от ЛЭП-10 кВ ПС-150А "Алмалы" и от вновь построенных ПС "Медеу" и "Шымбулак"</t>
  </si>
  <si>
    <t>Разработка ТЭО "Перевод электрических сетей города Алматы напряжением 6 кВ на напряжение 10 кВ с модернизацией ТП, РП, реконструкцией сетей 10 кВ, а также заменой ВЛ 110, 35, 10 кВ на КЛ"</t>
  </si>
  <si>
    <t xml:space="preserve">СМР по реконструкции, новому строительству ВЛ-0,4 кВ по РЭС-6,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</si>
  <si>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>СМР по реконструкции и новому строительству электрических сетей 10-6-0,4 кВ по РЭС-5, замена перегруженных и отработавших нормативный срок КЛ для повышения надежности электроснабжения</t>
  </si>
  <si>
    <t>СМР по реконструкции и новому строительству электрических сетей 10-6-0,4 кВ по РЭС-7, замена перегруженных и отработавших нормативный срок КЛ для повышения надежности электроснабжения</t>
  </si>
  <si>
    <t xml:space="preserve">СМР по реконструкции, новому строительству ВЛ-0,4 кВ по РЭС-1,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</si>
  <si>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 xml:space="preserve">СМР по реконструкции, новому строительству ВЛ-0,4 кВ по РЭС-5,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</t>
  </si>
  <si>
    <t xml:space="preserve">СМР по реконструкции, новому строительству ВЛ-0,4 кВ по РЭС-7, с переводом на самонесущий изолированный провод. Реконструкция не соответствующих эксплуатационным требованиям ТП-6-10/0,4 кВ и строительство новых ТП-6-10/0,4 кВ  </t>
  </si>
  <si>
    <t>Замена существующих ВЛ-0,4 кВ ТП-7402,7417,7126,7146 на самонесущий изолированный провод (СИП) с монтажом вводов в здания, установкой коммерческих учетов электроэнергии на фасадах зданий</t>
  </si>
  <si>
    <t>Разработка ПСД "Перевод сетей 6кВ на напряжение 10кВ на ПС  № 6А, ПС №3А</t>
  </si>
  <si>
    <t xml:space="preserve">Создание (построение) системы АСКУЭ </t>
  </si>
  <si>
    <t>Оплата аренды за пользование частью земельного участка под двумя переходными трансформаторами 10/6 кВ и маслосборником ПС №3А «Новая»</t>
  </si>
  <si>
    <t>Восстановление асфальтобетонного покрытия дорог по трассе кабельной линии 220 кВ "Кенсай-Ерменсай"</t>
  </si>
  <si>
    <t>Водоснабжение и канализация для ПС "Ерменсай"</t>
  </si>
  <si>
    <t>Разработка ПСД "Водоснабжение и канализация для ПС "Таугуль"</t>
  </si>
  <si>
    <t>Реконструкция подземного водопровода и канализации АО "АЖК" по ул. Розыбакиева,6</t>
  </si>
  <si>
    <t>Прокладка кабельной линии 6кВ от ПС№132А до ТП 3376</t>
  </si>
  <si>
    <t>Инжиниринговые услуги по ведению технического надзора по прокладке кабельной линии 6 кВ от ПС №132А до ТП 3376</t>
  </si>
  <si>
    <t xml:space="preserve"> СМР  "Переустройство участков двухцепной ВЛ-110кВ №179А и №180А" (Жайлау)</t>
  </si>
  <si>
    <t>Строительство полигона</t>
  </si>
  <si>
    <t>Внедрение устройства для заземления нейтрали электрической сети, монтаж оборудования, по обеспечению электромагнитной совеместимости на ПС-110/10-10 кВ №119А "Новозападная" (2 этап)</t>
  </si>
  <si>
    <t xml:space="preserve">Монтаж и наладка системы автоматической настройки компенсации УДГР на ПС </t>
  </si>
  <si>
    <t>г.Алматы</t>
  </si>
  <si>
    <t>Итого по г.Алматы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</si>
  <si>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Радиус обслуживания АО "АЖК" территориально простирается от берегов озера Балхаш до границ с Китаем. Площадь территории обслуживания - 102 032 кв/км </t>
  </si>
  <si>
    <t>Разработка ПСД реконструкция электрических сетей 10-6/0,4кВ по Алматинской области с заменой проводов на СИП</t>
  </si>
  <si>
    <t>Реконструкция электрических сетей 10-6/0,4 кВ по Алматинской области с  заменой проводов на СИП</t>
  </si>
  <si>
    <t xml:space="preserve">Реконструкция ПС-110/35/10кВ №58И "Талгар" </t>
  </si>
  <si>
    <t>Строительство ЛЭП 10 кВ для перевода нагрузки на ПС-220 кВ "Каскелен" с разработкой ПСД</t>
  </si>
  <si>
    <t>Инжиниринговые услуги по ведению технического надзора по строительву ЛЭП 10 кВ для перевода нагрузки на ПС-220 кВ "Каскелен"</t>
  </si>
  <si>
    <t>СМР Развитие распределительных электрических сетей Илийского района Алматинской области с разработкой ПСД</t>
  </si>
  <si>
    <t>Инжиниринговые услуги по ведению технического надзора по Развитию распределительных электрических сетей Илийского района Алматинской области с разработкой ПСД</t>
  </si>
  <si>
    <t>Разработка ПСД«Развитие электрических сетей в Карасайском районе со строительством ПС 110/10кВ «Шамалган» (Ушконыр) с переводом нагрузок с близлежащих ПС 35/10кВ»</t>
  </si>
  <si>
    <t>Разработка ПСД "Строительство производственной базы РЭС "Отеген батыр"</t>
  </si>
  <si>
    <t>Услуги по размещению линии электропередачи 10 кВ на территории Иле-Алатауского государственного парка</t>
  </si>
  <si>
    <t>Развитие распределительных электрических сетей Енбекшыказахского района Алматинской области со строительством дополнительных ТП</t>
  </si>
  <si>
    <t>Алматинская область</t>
  </si>
  <si>
    <t>Итого по Алматинской области</t>
  </si>
  <si>
    <t>Приобретение основных средств и нематериальных активов</t>
  </si>
  <si>
    <t>ВСЕГО</t>
  </si>
  <si>
    <t>АО "Алатау Жарық Компаниясы"</t>
  </si>
  <si>
    <t>ПСД</t>
  </si>
  <si>
    <t>км</t>
  </si>
  <si>
    <t>ТЭО</t>
  </si>
  <si>
    <t>шт.</t>
  </si>
  <si>
    <t>ПНР</t>
  </si>
  <si>
    <t>м2</t>
  </si>
  <si>
    <t>м</t>
  </si>
  <si>
    <t>деревья</t>
  </si>
  <si>
    <t>м3</t>
  </si>
  <si>
    <t>Разработка ПСД "Водоснабжение и канализация для ПС "Бесагаш"</t>
  </si>
  <si>
    <t>авторский надзор</t>
  </si>
  <si>
    <t>технический надзор</t>
  </si>
  <si>
    <t>УДАТ</t>
  </si>
  <si>
    <t>комплект</t>
  </si>
  <si>
    <t>аренда</t>
  </si>
  <si>
    <t>участки</t>
  </si>
  <si>
    <t>Кабель ПвПу2гж 1х500/95-6,59 км</t>
  </si>
  <si>
    <t>СИП-5 4х120 - 66,32 км.</t>
  </si>
  <si>
    <t>СИП-5 4х16 - 24,92 км.</t>
  </si>
  <si>
    <t>СИП-5 2х16 - 67,1 км.</t>
  </si>
  <si>
    <t>СИП-5 4х50 - 4,05 км.</t>
  </si>
  <si>
    <t>СИП-5 4х70 - 4,36 км.</t>
  </si>
  <si>
    <t>СИП-5 4х25 - 0,46 км.</t>
  </si>
  <si>
    <t>Стойки железобетонные центрифугированные С5/10.1 с гидроизоляцией - 1 585 шт.</t>
  </si>
  <si>
    <t>Стойки железобетонные центрифугированные С5/11.1 с гидроизоляцией - 1 667 шт.</t>
  </si>
  <si>
    <t>Стойки вибрированные для опор воздушных линий электропередачи напряжением 0,38 кВт, длина 9,5 м, марка СВ 95-2А - 593 шт.</t>
  </si>
  <si>
    <t>Стойки вибрированные для опор воздушных линий электропередачи напряжением 0,38 кВт, длина 10,5 м, марка СВ 105 - 138 шт.</t>
  </si>
  <si>
    <t>СИП-5 4x16-0,6/1,0 - 5,08 км</t>
  </si>
  <si>
    <t>СИП-5 2x16-0,6/1,0 - 17,74 км</t>
  </si>
  <si>
    <t>СИП-5 4x35-0,6/1,0 - 1,49 км</t>
  </si>
  <si>
    <t>СИП-5 4x95-0,6/1,0 - 10,03 км</t>
  </si>
  <si>
    <t>СИП-5 4x120-0,6/1,0 - 4,01 км</t>
  </si>
  <si>
    <t>КТП 10/0,4 кВ 3 шт.</t>
  </si>
  <si>
    <t>ШУЭН-01-1Н-020-03 190*220 в комплекте со счетчиком СО-Э711 ТХ P PLC IP  - 547 шт.</t>
  </si>
  <si>
    <t>Счетчик однофазный активной энергии "Орман" СО-Э711 ТХ PLС IP P П - 72 534 шт.</t>
  </si>
  <si>
    <t>Счетчик однофазный активной энергии "Орман" СО-Э711 ТХ PLС IP P - 3 284 шт.</t>
  </si>
  <si>
    <t>Счетчик трехфазный активной энергии "Дала" СА4-Э720 ТХ PLС IP P П - 3 239 шт.</t>
  </si>
  <si>
    <t>Шкаф учета электроэнергии с однофазным прибором учета. ШУЭ-08-1Н-СU-01 - 6 123 шт.</t>
  </si>
  <si>
    <t>Шкаф учета электроэнергии в комплектации с трехфазным прибором учета непосредственного включения ШУЭ-26-1Н-NI-02 5 906 шт.</t>
  </si>
  <si>
    <t>Шкаф учета электроэнергии в комплектации с трехфазным прибором учета трансформаторного включения ШУЭ-25-1H-NQ-07 492 шт.</t>
  </si>
  <si>
    <t>1642,22 м2</t>
  </si>
  <si>
    <t>полупроходной канал - 505 м</t>
  </si>
  <si>
    <t>деревья - 250 шт.</t>
  </si>
  <si>
    <t>т</t>
  </si>
  <si>
    <t>асфальтобетон - 816,97 т.</t>
  </si>
  <si>
    <t>гравийно-щебеночная смесь - 1 009 м3</t>
  </si>
  <si>
    <t>Труба ø32 мм - 471,93 м</t>
  </si>
  <si>
    <t>Ж/Б колодцы - 5 шт.</t>
  </si>
  <si>
    <t>Авторский надзор</t>
  </si>
  <si>
    <t>Технический надзор</t>
  </si>
  <si>
    <t>Устройство  добавочного активного тока типа УДАТ -730-50-10 УХЛ1 - 4 шт.</t>
  </si>
  <si>
    <t>РЗДПОМ-480/10 У1, ФМЗО-500/10 У1 - 4 компл.</t>
  </si>
  <si>
    <t>ЛЭП - 8 км.</t>
  </si>
  <si>
    <t>акты</t>
  </si>
  <si>
    <t>СМР</t>
  </si>
  <si>
    <t>КСО-292-1 шт</t>
  </si>
  <si>
    <t>Кабель АСБ 3х240-2,527 км</t>
  </si>
  <si>
    <t>Кабель АПвЭаПУ (1х400/70)- 11,864 км</t>
  </si>
  <si>
    <t>Кабель АПвЭаПУ (1х630/70) - 41,215 км</t>
  </si>
  <si>
    <t>КТП 630-10-0,4кВ-3шт</t>
  </si>
  <si>
    <t>провод СИП 4 - 31,690 км</t>
  </si>
  <si>
    <t>Трансформатор ТМГ 630 кВА-3 шт</t>
  </si>
  <si>
    <t>ШУЭН-02-1Н-060-04 32*36*100 в комплекте со счетчиком СА4-Э720 TX P PLC IP - 109 шт.</t>
  </si>
  <si>
    <t>КЛ-6 кВ (АСБ 3х240) от ПС 132А до ТП 3376 - 3,69 км</t>
  </si>
  <si>
    <t>КСО-3М на ТП 3376 - 1 шт</t>
  </si>
  <si>
    <t>КРУ-2-6-2005TR на ПС 132А - 1 шт</t>
  </si>
  <si>
    <t>Разъединитель РЛНД-10/400А - 1 шт</t>
  </si>
  <si>
    <t>Комплектная трансформаторная подстанция КТПГ-250/6-10/0,4 кВ проходного типа - 1 шт</t>
  </si>
  <si>
    <t>Комплектная трансформаторная подстанция МТП-250/6-10/0,4 кВ - 1 шт.</t>
  </si>
  <si>
    <t>Стойка СВ 95-2 (железобетонные под МТП) - 2 шт.</t>
  </si>
  <si>
    <t>Щит учета электроэнергии (ЩУЭ-09-1Н) - 2 компл.</t>
  </si>
  <si>
    <t>Ячейки КРУН К-59 (воздушный ввод) - 2 шт.</t>
  </si>
  <si>
    <t>Ячейки КРУН К-47 (кабельный ввод) - 1 шт.</t>
  </si>
  <si>
    <t>ВЛ-10кВ (двухцепная) - 135 м</t>
  </si>
  <si>
    <t>ВЛ-10кВ - 115 м</t>
  </si>
  <si>
    <t>ВЛИ-0,4кВ (СИП-4) - 50м</t>
  </si>
  <si>
    <t>ВЛ-0,4кВ - 30м</t>
  </si>
  <si>
    <t>ВЛ-110кВ (двухцепная) - 160м</t>
  </si>
  <si>
    <t>провод АС-70/11М - 30,24 км</t>
  </si>
  <si>
    <t>КЛ АСБ-10-3х240 - 0,634</t>
  </si>
  <si>
    <t>КТП 250 кВА - 2 шт.</t>
  </si>
  <si>
    <t>КТП 400 кВА - 1 шт.</t>
  </si>
  <si>
    <t>КЛ АСБ-10-3х240 - 0,635</t>
  </si>
  <si>
    <t>ВЛ 10 кВ  (АС-50/8)-7,5 км</t>
  </si>
  <si>
    <t>Комплектная трансформаторная подстанция КТПН 10/0,4 кВ 2х1600 кВА-1 комп.</t>
  </si>
  <si>
    <t>Ячейка 10 кВ (К-37 с вакуумным выключателем ВВ-Tel 1000А с РЗА Micom 116) - 1 компл.</t>
  </si>
  <si>
    <t>Технико-экономическое обоснование</t>
  </si>
  <si>
    <t>Строительно-монтажные работы</t>
  </si>
  <si>
    <t>2012-2016гг</t>
  </si>
  <si>
    <t>2014-2016гг</t>
  </si>
  <si>
    <t>2011-2016гг</t>
  </si>
  <si>
    <t>2014-2015гг</t>
  </si>
  <si>
    <t>Закуп оборудования</t>
  </si>
  <si>
    <t>2015г.</t>
  </si>
  <si>
    <t>2014-2016гг.</t>
  </si>
  <si>
    <t>2014-2017гг.</t>
  </si>
  <si>
    <t>2015-2016гг.</t>
  </si>
  <si>
    <t>Проектно-сметная документация</t>
  </si>
  <si>
    <t>Проектно-сметная документация-15 шт.</t>
  </si>
  <si>
    <t>2013-2015гг.</t>
  </si>
  <si>
    <t>Пусконаладочные работы</t>
  </si>
  <si>
    <t>Благоустройство территории</t>
  </si>
  <si>
    <t>2014-2015гг.</t>
  </si>
  <si>
    <t>При производстве строительно-монтажных работ возникла необходимость в корректировке проектно-сметной документации, в связи с несоответствием объемов работ по благоустройству предусмотренных в утвержденной проектно-сметной документации,  требованиям «Правил застройки территории города Алматы». На основании вышеизложенного договор был расторгнут соглашением №2015/0037СД1 от 30.11.2015г. с оплатой за фактически выполненные работы.</t>
  </si>
  <si>
    <t>Согласно фактически выполненных работ по условиям договора</t>
  </si>
  <si>
    <t>В целях своевременной комплектации оборудованием и материалами заключено дополнительное соглашение на увеличение суммы освоения 2015г.</t>
  </si>
  <si>
    <t>В связи с обоснованной необходимостью уменьшения объемов работ (исключение объемов СМР по сооружению септик-выгреба)  заключены дополнительные соглашения к договорам по строительно-монтажным работам, по инжиниринговым услугам и авторскому надзору</t>
  </si>
  <si>
    <t>Работы выполнены в полном объеме. Неосвоенная сумма является экономией</t>
  </si>
  <si>
    <t>Переосвоение связано с выполнением работ, запланированных в 2016 году</t>
  </si>
  <si>
    <t xml:space="preserve">Неполное освоение связано с уменьшением объемов строительно-монтажных работ  по устройству подъездной автодороги </t>
  </si>
  <si>
    <t>Неосвоенная сумма является экономией</t>
  </si>
  <si>
    <t>Снижение аварийности на 3,05% по отношению к 2014 году</t>
  </si>
  <si>
    <t>Величина плана потерь электроэнергии приведена по утвержденному нормативу потерь электроэнергии в сетях АО "АЖК"  на 2015 г. в соответствии с совместным приказом ДКРЕМ МНЭ РК по городу Алматы №66-ОД от 21 ноября 2014 года и ДКРЕМ МНЭ РК по Алматинской области №60-ОД от 25 ноября 2014 г.
 Факт потерь - фактические отчетные потери электроэнергии в сетях АО "АЖК" по результатам года.</t>
  </si>
  <si>
    <t>Капитальный ремонт электрических сетей и оборудования</t>
  </si>
  <si>
    <t>Данные затраты на капитальный ремонт электрических сетей и оборудования были предусмотрены в утвержденном тарифе 2015г. в текущих расходах на ремонт. В 2015г. фактические затраты на ремонт составили 2 378 млн. тенге. В целях рационального и корректного учета затрат, часть затрат в размере 717 млн.тенге были пересмотрены как расходы подлежащие капитализации,  согласно Международным стандартам финансовой отчетности (IAS 16).  Источником финансирования является прибыль, заложенная в тарифе.</t>
  </si>
  <si>
    <t>Неполное освоение по выплате капитализированных процентов связано с поздним освоением заемных средств по проекту</t>
  </si>
  <si>
    <t>Освоения не было в связи с непредоставлением  подрядной организацией актов выполненных работ</t>
  </si>
  <si>
    <t>Информация субъекта естественной монополии об исполнении инвестиционной программы (проекта) на 2015 год</t>
  </si>
  <si>
    <t>Улучшение производственных показателей, объем передачи элекроэнергии (тыс.кВтч)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</si>
  <si>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</si>
  <si>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* Данные показатели в рамках иныестиционной программы не утверждаются</t>
  </si>
  <si>
    <t>Отчет о прибылях и убытках</t>
  </si>
  <si>
    <t>СМР Развитие распределительных электрических сетей РЭС-5 для повышения надежности электроснабжения потребителей с разработкой ПСД</t>
  </si>
  <si>
    <t>Корректировка проектов по реконструкции ВЛ-0,4кВ  с заменой проводов на самонесущие изолированные провода, реконструкции электрических сетей 10-6-0,4кВ с заменой перегруженных и отработавших нормативный срок КЛ, переводу нагрузок на вновь построенные ПС</t>
  </si>
  <si>
    <t>Строительство полупроходного канала для перевода части нагрузок с существующей  ПС №4 на вновь построенную ПС-110/10  «Алатау»</t>
  </si>
  <si>
    <t>Строительство полупроходного канала для перевода части нагрузок с существующей  ПС №4 на вновь построенную ПС-110/10  «Алатау»
компенсационные посадки</t>
  </si>
  <si>
    <t>Автотехника и спецмеханизмы - 21 шт</t>
  </si>
  <si>
    <t>Оборудование для автотехники - 1 шт</t>
  </si>
  <si>
    <t>Электросчетчики - 30шт</t>
  </si>
  <si>
    <t>Высоковольтное оборудование свыше 1000В - 5 шт</t>
  </si>
  <si>
    <t>Аккумуляторные батареи - 2 шт</t>
  </si>
  <si>
    <t>Нематериальные активы - 45 шт</t>
  </si>
  <si>
    <t>Газопламенное оборудование - 3 шт</t>
  </si>
  <si>
    <t>Насосное, вентиляционное оборудование, электродвигатели - 18 шт</t>
  </si>
  <si>
    <t>Приборы КИПиА - 50 шт</t>
  </si>
  <si>
    <t>Средства защиты прочие - 319 шт</t>
  </si>
  <si>
    <t>Реле - 162 шт</t>
  </si>
  <si>
    <t>Инструменты - 83 шт</t>
  </si>
  <si>
    <t>Электроизмерительные приборы - 32 шт</t>
  </si>
  <si>
    <t>Мебель - 123 шт</t>
  </si>
  <si>
    <t>Оргтехника - 53 шт</t>
  </si>
  <si>
    <t xml:space="preserve">Прочие товары - 32 шт </t>
  </si>
  <si>
    <t>Автотехника и спецмеханизмы - 23 шт</t>
  </si>
  <si>
    <t>Электросчетчики - 30 шт</t>
  </si>
  <si>
    <t>Высоковольтное оборудование свыше 1000В - 7 шт</t>
  </si>
  <si>
    <t>Аккумуляторные батареи - 1 шт</t>
  </si>
  <si>
    <t>Средства связи - 85 шт</t>
  </si>
  <si>
    <t>Приборы КИПиА - 49 шт</t>
  </si>
  <si>
    <t>Мебель - 134 шт</t>
  </si>
  <si>
    <t>Оргтехника - 37 шт</t>
  </si>
  <si>
    <t>Средства связи - 94 шт</t>
  </si>
  <si>
    <t xml:space="preserve">Неполное освоение связано с поздней поставкой приборов для определения класса частоты трансформаторного масла на склад и с отсутствием поставки принтеров. 
По нематериальным активам, работы по приобретению и внедрению программного обеспечения автоматизации системы ключевых показателей деятельности структурных подразделений АО "АЖК" осуществляются по графику в соответствии с заключенным договором.
</t>
  </si>
  <si>
    <t>передача и распределение электрической энергии</t>
  </si>
  <si>
    <t>(вид деятельности)</t>
  </si>
  <si>
    <t>(наименование субъекта)</t>
  </si>
  <si>
    <t>Ввод 1ф,3ф, вводная панель,гаситель вибрации, ж/б плита, ж/б ригель, измерительный преобразователь, изоляторы, кабельный ящик, колпачок, коммутатор связи, крюк КН18, линейная панель, муфта, опоры, платы, подпятник ж/б, предохранитель, рабочая станция, разрядники, РЛНД, рубильник, секционная панель, сервер, стойки СВ-105, СВ-110, СВ-164, термопотрон, термоспички, траверсы, трансформатор тока - 18 521 шт; 
асфальтобетонное покрытие - 960 м2;
Кабель, провод - 256 км;
Грозотросс - 2,2 км;
Труба - 737 м;
Оборудование и материалы - 569 ед.</t>
  </si>
  <si>
    <t>Продолжение таблицы</t>
  </si>
  <si>
    <t xml:space="preserve">СМР по реконструкции ВЛ-0,4кВ по РЭС-1 с заменой проводов на самонесущие изолированные провода (СИП), в т.ч строительство и реконструкция существующих ТП для разгрузки перегруженных ТП. </t>
  </si>
  <si>
    <t xml:space="preserve">СМР по реконструкции ВЛ-0,4кВ по РЭС-5 с заменой проводов на самонесущие изолированные провода (СИП), в т.ч строительство и реконструкция существующих ТП для разгрузки перегруженных ТП. </t>
  </si>
  <si>
    <t xml:space="preserve">СМР по реконструкции ВЛ-0,4кВ по РЭС-7 с заменой проводов на самонесущие изолированные провода (СИП), в т.ч строительство и реконструкция существующих ТП для разгрузки перегруженных ТП. </t>
  </si>
  <si>
    <t>Установка переходных трансформаторов в помещениях реакторных камер ЗРУ-6/10 кВ на ПС 110/10/6 кВ №3А «Новая»</t>
  </si>
  <si>
    <t>Пусконаладочные работы  по установке переходных трансформаторов в помещениях реакторных камер ЗРУ-6/10 кВ на ПС 110/10/6 кВ №3А «Новая»</t>
  </si>
  <si>
    <t>Услуги по оформлению зем.участков под ТП для разработки ПСД по реконструкции эл.сетей 10/6/0,4 кВ по Алм.области с заменой проводов на СИП"</t>
  </si>
  <si>
    <t>Освоения не было в связи с продлением сроков выполнения работ до 31.03.2016 г. согласно дополнительному соглашению к договору</t>
  </si>
  <si>
    <t>Согласно полученному заключению независимой экспертизы  скорректирована сумма освоения</t>
  </si>
  <si>
    <t>Переосвоение связано с дополнительным приобретением оборудования для ПС и РП предусмотренного к закупу в 2016 г.</t>
  </si>
  <si>
    <t xml:space="preserve">В 2015 году происходит снижение потребления электроэнергии Алматинского энергоузла в зоне электрических сетей АО «АЖК», как следствие, снижение поступления электроэнергии в сеть АО «АЖК»  и, соответственно, объемов передачи и распределения электрической энергии. По факту 2015 года объемы по передаче и распределению электроэнергии по АО «АЖК»  составили 6 165 млн.кВт.ч., что ниже факта 2014г. на 1,13% . 
Факторами снижения стали : 
- температурный фактор (80%).
2015 год является показательным в части влияния температуры наружного воздуха, метеоусловий в Алматинском энергорегионе и структуры потребления (бытовой сектор) на показатели энергопотребления населением г.Алматы и Алматинской области. За последние 10 лет впервые среднегодовая разница  температуры в 2 град. была в 2015 году (+11,7град) по отношению к 2014 году (+9,7град). Статистика и динамика объемов потребления электроэнергии из года в год составляет 3-4% в сторону увеличения (при нормальном развитии экономики). А потребление (объемы передачи и распределения электроэнергии) 2015 года (6 164,8 млн.кВт.час) не только не увеличилось по отношению к 2014 году (6 235,2 млн.кВт.час), а даже снизилось на 1,13%.
- выполнение собственных Программ энергосбережения и энергоэффективности (до 10%), которые разрабатываются и реализуются бюджетными, республиканскими, городскими и районными организациями и компаниями всех уровней в соответствии с законом РК «Об энергосбережении и повышения энергоэффективности» № 541-IV от 13.01.2012 года.
Наступивший в конце 2015 года экономический кризис (до 10%) (девальвация и  переход к свободно плавающему обменному курсу тенге ), энергосберегающие тенденции у физических и юридических лиц.
</t>
  </si>
  <si>
    <t>Значительная часть основного и вспомогательного оборудования АО «АЖК» имеет срок службы свыше 30 лет, что сказывается на эффективности работы сетей. 
Созданное по проектам 50-60гг. прошлого века, оборудование сетей АО «АЖК» к настоящему времени состарилось не только физически, но и морально, степень износа составляла в 2014 году 69,96%. Значительный объем электрических сетей и оборудования требует замены и реконструкции.
В ходе ежегодного проведения текущих и капитальных ремонтов, реконструкций, ввода новых энергетических объектов (строительство новых ПС, перевода сетей, замены силовых трансформаторов и т.д.) степень износа неуклонно уменьшается и на 2015 год составила 68,45%.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</si>
</sst>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8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</xf>
    <xf numFmtId="4" fontId="7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/>
    <xf numFmtId="0" fontId="4" fillId="0" borderId="4" xfId="0" applyFont="1" applyBorder="1"/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4" xfId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4" xfId="1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3" xfId="0" applyBorder="1" applyAlignment="1"/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12" fillId="0" borderId="0" xfId="0" applyFont="1" applyBorder="1" applyAlignment="1">
      <alignment vertical="center" wrapText="1"/>
    </xf>
  </cellXfs>
  <cellStyles count="4">
    <cellStyle name="Обычный" xfId="0" builtinId="0"/>
    <cellStyle name="Обычный 3" xfId="2"/>
    <cellStyle name="Обычный 3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0"/>
  <sheetViews>
    <sheetView tabSelected="1" view="pageBreakPreview" zoomScale="40" zoomScaleNormal="80" zoomScaleSheetLayoutView="40" workbookViewId="0">
      <pane xSplit="3" ySplit="12" topLeftCell="D13" activePane="bottomRight" state="frozen"/>
      <selection pane="topRight" activeCell="D1" sqref="D1"/>
      <selection pane="bottomLeft" activeCell="A18" sqref="A18"/>
      <selection pane="bottomRight" activeCell="S13" sqref="S13:S37"/>
    </sheetView>
  </sheetViews>
  <sheetFormatPr defaultRowHeight="18.75" outlineLevelRow="1" x14ac:dyDescent="0.3"/>
  <cols>
    <col min="1" max="1" width="4.85546875" style="4" customWidth="1"/>
    <col min="2" max="2" width="29.85546875" style="4" customWidth="1"/>
    <col min="3" max="3" width="44.140625" style="4" customWidth="1"/>
    <col min="4" max="4" width="14" style="4" customWidth="1"/>
    <col min="5" max="5" width="49.5703125" style="6" customWidth="1"/>
    <col min="6" max="6" width="49.5703125" style="4" customWidth="1"/>
    <col min="7" max="7" width="20.5703125" style="4" customWidth="1"/>
    <col min="8" max="8" width="15.85546875" style="4" customWidth="1"/>
    <col min="9" max="10" width="12.85546875" style="4" customWidth="1"/>
    <col min="11" max="11" width="14.28515625" style="4" customWidth="1"/>
    <col min="12" max="12" width="47.42578125" style="4" customWidth="1"/>
    <col min="13" max="16" width="17" style="4" customWidth="1"/>
    <col min="17" max="24" width="25.28515625" style="4" customWidth="1"/>
    <col min="25" max="25" width="30.5703125" style="4" customWidth="1"/>
    <col min="26" max="26" width="36.42578125" style="4" customWidth="1"/>
    <col min="27" max="16384" width="9.140625" style="4"/>
  </cols>
  <sheetData>
    <row r="1" spans="1:26" outlineLevel="1" x14ac:dyDescent="0.3">
      <c r="D1" s="5"/>
    </row>
    <row r="2" spans="1:26" ht="22.5" outlineLevel="1" x14ac:dyDescent="0.3">
      <c r="D2" s="5"/>
      <c r="M2" s="2" t="s">
        <v>187</v>
      </c>
    </row>
    <row r="3" spans="1:26" ht="22.5" outlineLevel="1" x14ac:dyDescent="0.3">
      <c r="D3" s="5"/>
      <c r="M3" s="3" t="s">
        <v>69</v>
      </c>
    </row>
    <row r="4" spans="1:26" outlineLevel="1" x14ac:dyDescent="0.3">
      <c r="D4" s="5"/>
      <c r="M4" s="1" t="s">
        <v>224</v>
      </c>
    </row>
    <row r="5" spans="1:26" ht="22.5" outlineLevel="1" x14ac:dyDescent="0.3">
      <c r="M5" s="3" t="s">
        <v>222</v>
      </c>
    </row>
    <row r="6" spans="1:26" outlineLevel="1" x14ac:dyDescent="0.3">
      <c r="M6" s="1" t="s">
        <v>223</v>
      </c>
    </row>
    <row r="7" spans="1:26" outlineLevel="1" x14ac:dyDescent="0.3">
      <c r="L7" s="7"/>
    </row>
    <row r="8" spans="1:26" ht="38.25" customHeight="1" outlineLevel="1" x14ac:dyDescent="0.3">
      <c r="A8" s="60" t="s">
        <v>0</v>
      </c>
      <c r="B8" s="61" t="s">
        <v>1</v>
      </c>
      <c r="C8" s="61"/>
      <c r="D8" s="61"/>
      <c r="E8" s="61"/>
      <c r="F8" s="61"/>
      <c r="G8" s="61"/>
      <c r="H8" s="61" t="s">
        <v>191</v>
      </c>
      <c r="I8" s="61" t="s">
        <v>2</v>
      </c>
      <c r="J8" s="61"/>
      <c r="K8" s="61"/>
      <c r="L8" s="61"/>
      <c r="M8" s="61" t="s">
        <v>3</v>
      </c>
      <c r="N8" s="61"/>
      <c r="O8" s="61"/>
      <c r="P8" s="61"/>
      <c r="Q8" s="61" t="s">
        <v>189</v>
      </c>
      <c r="R8" s="61"/>
      <c r="S8" s="61"/>
      <c r="T8" s="61"/>
      <c r="U8" s="61"/>
      <c r="V8" s="61"/>
      <c r="W8" s="61"/>
      <c r="X8" s="61"/>
      <c r="Y8" s="61" t="s">
        <v>4</v>
      </c>
      <c r="Z8" s="61" t="s">
        <v>5</v>
      </c>
    </row>
    <row r="9" spans="1:26" ht="56.25" customHeight="1" outlineLevel="1" x14ac:dyDescent="0.3">
      <c r="A9" s="60"/>
      <c r="B9" s="61" t="s">
        <v>6</v>
      </c>
      <c r="C9" s="61" t="s">
        <v>7</v>
      </c>
      <c r="D9" s="61" t="s">
        <v>8</v>
      </c>
      <c r="E9" s="61" t="s">
        <v>9</v>
      </c>
      <c r="F9" s="61"/>
      <c r="G9" s="61" t="s">
        <v>10</v>
      </c>
      <c r="H9" s="61"/>
      <c r="I9" s="61" t="s">
        <v>11</v>
      </c>
      <c r="J9" s="61" t="s">
        <v>12</v>
      </c>
      <c r="K9" s="61" t="s">
        <v>13</v>
      </c>
      <c r="L9" s="61" t="s">
        <v>14</v>
      </c>
      <c r="M9" s="61" t="s">
        <v>15</v>
      </c>
      <c r="N9" s="61"/>
      <c r="O9" s="61" t="s">
        <v>16</v>
      </c>
      <c r="P9" s="61" t="s">
        <v>17</v>
      </c>
      <c r="Q9" s="61" t="s">
        <v>188</v>
      </c>
      <c r="R9" s="61"/>
      <c r="S9" s="61" t="s">
        <v>18</v>
      </c>
      <c r="T9" s="61"/>
      <c r="U9" s="61" t="s">
        <v>19</v>
      </c>
      <c r="V9" s="61"/>
      <c r="W9" s="61" t="s">
        <v>20</v>
      </c>
      <c r="X9" s="61"/>
      <c r="Y9" s="61"/>
      <c r="Z9" s="61"/>
    </row>
    <row r="10" spans="1:26" ht="48.75" customHeight="1" outlineLevel="1" x14ac:dyDescent="0.3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 t="s">
        <v>21</v>
      </c>
      <c r="N10" s="61" t="s">
        <v>22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41.25" customHeight="1" outlineLevel="1" x14ac:dyDescent="0.3">
      <c r="A11" s="60"/>
      <c r="B11" s="61"/>
      <c r="C11" s="61"/>
      <c r="D11" s="61"/>
      <c r="E11" s="8" t="s">
        <v>23</v>
      </c>
      <c r="F11" s="8" t="s">
        <v>24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40" t="s">
        <v>25</v>
      </c>
      <c r="R11" s="40" t="s">
        <v>26</v>
      </c>
      <c r="S11" s="40" t="s">
        <v>25</v>
      </c>
      <c r="T11" s="40" t="s">
        <v>26</v>
      </c>
      <c r="U11" s="40" t="s">
        <v>23</v>
      </c>
      <c r="V11" s="40" t="s">
        <v>24</v>
      </c>
      <c r="W11" s="40" t="s">
        <v>25</v>
      </c>
      <c r="X11" s="40" t="s">
        <v>26</v>
      </c>
      <c r="Y11" s="61"/>
      <c r="Z11" s="61"/>
    </row>
    <row r="12" spans="1:26" outlineLevel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9">
        <v>17</v>
      </c>
      <c r="R12" s="9">
        <v>18</v>
      </c>
      <c r="S12" s="9">
        <v>19</v>
      </c>
      <c r="T12" s="9">
        <v>20</v>
      </c>
      <c r="U12" s="9">
        <v>21</v>
      </c>
      <c r="V12" s="9">
        <v>22</v>
      </c>
      <c r="W12" s="9">
        <v>23</v>
      </c>
      <c r="X12" s="9">
        <v>24</v>
      </c>
      <c r="Y12" s="9">
        <v>25</v>
      </c>
      <c r="Z12" s="10"/>
    </row>
    <row r="13" spans="1:26" ht="17.25" customHeight="1" x14ac:dyDescent="0.3">
      <c r="A13" s="11"/>
      <c r="B13" s="63" t="s">
        <v>53</v>
      </c>
      <c r="C13" s="8" t="s">
        <v>51</v>
      </c>
      <c r="D13" s="11"/>
      <c r="E13" s="12"/>
      <c r="F13" s="11"/>
      <c r="G13" s="11"/>
      <c r="H13" s="63"/>
      <c r="I13" s="11"/>
      <c r="J13" s="11"/>
      <c r="K13" s="11"/>
      <c r="L13" s="11"/>
      <c r="M13" s="11"/>
      <c r="N13" s="11"/>
      <c r="O13" s="11"/>
      <c r="P13" s="13"/>
      <c r="Q13" s="54">
        <v>6235198.0729999999</v>
      </c>
      <c r="R13" s="54">
        <v>6164774.6500000004</v>
      </c>
      <c r="S13" s="54"/>
      <c r="T13" s="54"/>
      <c r="U13" s="54"/>
      <c r="V13" s="54"/>
      <c r="W13" s="54"/>
      <c r="X13" s="54"/>
      <c r="Y13" s="54"/>
      <c r="Z13" s="54" t="s">
        <v>236</v>
      </c>
    </row>
    <row r="14" spans="1:26" ht="43.5" customHeight="1" x14ac:dyDescent="0.3">
      <c r="A14" s="11">
        <v>1</v>
      </c>
      <c r="B14" s="75"/>
      <c r="C14" s="14" t="s">
        <v>27</v>
      </c>
      <c r="D14" s="15" t="s">
        <v>71</v>
      </c>
      <c r="E14" s="12" t="s">
        <v>86</v>
      </c>
      <c r="F14" s="12" t="s">
        <v>86</v>
      </c>
      <c r="G14" s="11" t="s">
        <v>158</v>
      </c>
      <c r="H14" s="64"/>
      <c r="I14" s="16">
        <v>108302.22053999999</v>
      </c>
      <c r="J14" s="16">
        <v>108302.22053999999</v>
      </c>
      <c r="K14" s="16">
        <f t="shared" ref="K14:K21" si="0">J14-I14</f>
        <v>0</v>
      </c>
      <c r="L14" s="16"/>
      <c r="M14" s="16">
        <v>108302.22053999999</v>
      </c>
      <c r="N14" s="16"/>
      <c r="O14" s="16"/>
      <c r="P14" s="17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39.75" customHeight="1" x14ac:dyDescent="0.3">
      <c r="A15" s="11">
        <v>2</v>
      </c>
      <c r="B15" s="75"/>
      <c r="C15" s="14" t="s">
        <v>28</v>
      </c>
      <c r="D15" s="15" t="s">
        <v>70</v>
      </c>
      <c r="E15" s="12" t="s">
        <v>167</v>
      </c>
      <c r="F15" s="12" t="s">
        <v>167</v>
      </c>
      <c r="G15" s="11" t="s">
        <v>159</v>
      </c>
      <c r="H15" s="64"/>
      <c r="I15" s="16">
        <v>5836.1098199999997</v>
      </c>
      <c r="J15" s="16">
        <v>5836.1098199999997</v>
      </c>
      <c r="K15" s="16">
        <f t="shared" si="0"/>
        <v>0</v>
      </c>
      <c r="L15" s="16"/>
      <c r="M15" s="16">
        <v>5836.1098199999997</v>
      </c>
      <c r="N15" s="16"/>
      <c r="O15" s="16"/>
      <c r="P15" s="17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18.5" customHeight="1" x14ac:dyDescent="0.3">
      <c r="A16" s="11">
        <v>3</v>
      </c>
      <c r="B16" s="75"/>
      <c r="C16" s="14" t="s">
        <v>29</v>
      </c>
      <c r="D16" s="15" t="s">
        <v>70</v>
      </c>
      <c r="E16" s="12" t="s">
        <v>167</v>
      </c>
      <c r="F16" s="12" t="s">
        <v>167</v>
      </c>
      <c r="G16" s="11" t="s">
        <v>160</v>
      </c>
      <c r="H16" s="64"/>
      <c r="I16" s="18">
        <v>13606.517</v>
      </c>
      <c r="J16" s="18">
        <v>13606.517</v>
      </c>
      <c r="K16" s="18">
        <f t="shared" si="0"/>
        <v>0</v>
      </c>
      <c r="L16" s="18"/>
      <c r="M16" s="18">
        <v>13606.517</v>
      </c>
      <c r="N16" s="16"/>
      <c r="O16" s="16"/>
      <c r="P16" s="17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121.5" customHeight="1" x14ac:dyDescent="0.3">
      <c r="A17" s="11">
        <v>4</v>
      </c>
      <c r="B17" s="75"/>
      <c r="C17" s="19" t="s">
        <v>30</v>
      </c>
      <c r="D17" s="15" t="s">
        <v>72</v>
      </c>
      <c r="E17" s="12" t="s">
        <v>156</v>
      </c>
      <c r="F17" s="12" t="s">
        <v>156</v>
      </c>
      <c r="G17" s="11" t="s">
        <v>161</v>
      </c>
      <c r="H17" s="64"/>
      <c r="I17" s="16">
        <v>170342.74900000001</v>
      </c>
      <c r="J17" s="16">
        <v>166775.23499999999</v>
      </c>
      <c r="K17" s="16">
        <f t="shared" si="0"/>
        <v>-3567.5140000000247</v>
      </c>
      <c r="L17" s="18" t="s">
        <v>177</v>
      </c>
      <c r="M17" s="16">
        <v>166775.23499999999</v>
      </c>
      <c r="N17" s="16"/>
      <c r="O17" s="16"/>
      <c r="P17" s="17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16.25" customHeight="1" x14ac:dyDescent="0.3">
      <c r="A18" s="20">
        <v>5</v>
      </c>
      <c r="B18" s="75"/>
      <c r="C18" s="21" t="s">
        <v>227</v>
      </c>
      <c r="D18" s="15" t="s">
        <v>124</v>
      </c>
      <c r="E18" s="22" t="s">
        <v>157</v>
      </c>
      <c r="F18" s="22" t="s">
        <v>157</v>
      </c>
      <c r="G18" s="20" t="s">
        <v>159</v>
      </c>
      <c r="H18" s="64"/>
      <c r="I18" s="16">
        <v>64500.824110000001</v>
      </c>
      <c r="J18" s="16">
        <v>64500.824110000001</v>
      </c>
      <c r="K18" s="16">
        <f t="shared" si="0"/>
        <v>0</v>
      </c>
      <c r="L18" s="23"/>
      <c r="M18" s="23">
        <v>64500.824110000001</v>
      </c>
      <c r="N18" s="23"/>
      <c r="O18" s="23"/>
      <c r="P18" s="17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24.5" customHeight="1" x14ac:dyDescent="0.3">
      <c r="A19" s="20">
        <v>6</v>
      </c>
      <c r="B19" s="75"/>
      <c r="C19" s="21" t="s">
        <v>228</v>
      </c>
      <c r="D19" s="15" t="s">
        <v>124</v>
      </c>
      <c r="E19" s="22" t="s">
        <v>157</v>
      </c>
      <c r="F19" s="22" t="s">
        <v>157</v>
      </c>
      <c r="G19" s="20" t="s">
        <v>159</v>
      </c>
      <c r="H19" s="64"/>
      <c r="I19" s="23">
        <v>27905.181250000001</v>
      </c>
      <c r="J19" s="23">
        <v>27905.181250000001</v>
      </c>
      <c r="K19" s="16">
        <f t="shared" si="0"/>
        <v>0</v>
      </c>
      <c r="L19" s="23"/>
      <c r="M19" s="23">
        <v>27905.181250000001</v>
      </c>
      <c r="N19" s="23"/>
      <c r="O19" s="23"/>
      <c r="P19" s="17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55.25" customHeight="1" x14ac:dyDescent="0.3">
      <c r="A20" s="20">
        <v>7</v>
      </c>
      <c r="B20" s="75"/>
      <c r="C20" s="21" t="s">
        <v>31</v>
      </c>
      <c r="D20" s="15" t="s">
        <v>124</v>
      </c>
      <c r="E20" s="22" t="s">
        <v>157</v>
      </c>
      <c r="F20" s="22" t="s">
        <v>157</v>
      </c>
      <c r="G20" s="20" t="s">
        <v>159</v>
      </c>
      <c r="H20" s="64"/>
      <c r="I20" s="23">
        <v>63674.797330000001</v>
      </c>
      <c r="J20" s="23">
        <v>63674.797330000001</v>
      </c>
      <c r="K20" s="16">
        <f t="shared" si="0"/>
        <v>0</v>
      </c>
      <c r="L20" s="23"/>
      <c r="M20" s="23">
        <v>63674.797330000001</v>
      </c>
      <c r="N20" s="23"/>
      <c r="O20" s="23"/>
      <c r="P20" s="17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31.25" x14ac:dyDescent="0.3">
      <c r="A21" s="20">
        <v>8</v>
      </c>
      <c r="B21" s="75"/>
      <c r="C21" s="21" t="s">
        <v>229</v>
      </c>
      <c r="D21" s="15" t="s">
        <v>124</v>
      </c>
      <c r="E21" s="22" t="s">
        <v>157</v>
      </c>
      <c r="F21" s="22" t="s">
        <v>157</v>
      </c>
      <c r="G21" s="20" t="s">
        <v>159</v>
      </c>
      <c r="H21" s="64"/>
      <c r="I21" s="23">
        <v>12873.56071</v>
      </c>
      <c r="J21" s="23">
        <v>12873.56071</v>
      </c>
      <c r="K21" s="16">
        <f t="shared" si="0"/>
        <v>0</v>
      </c>
      <c r="L21" s="23"/>
      <c r="M21" s="23"/>
      <c r="N21" s="23">
        <v>12873.56071</v>
      </c>
      <c r="O21" s="23"/>
      <c r="P21" s="17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281.25" x14ac:dyDescent="0.3">
      <c r="A22" s="20">
        <v>9</v>
      </c>
      <c r="B22" s="75"/>
      <c r="C22" s="21" t="s">
        <v>32</v>
      </c>
      <c r="D22" s="15" t="s">
        <v>124</v>
      </c>
      <c r="E22" s="22" t="s">
        <v>157</v>
      </c>
      <c r="F22" s="22" t="s">
        <v>157</v>
      </c>
      <c r="G22" s="20" t="s">
        <v>159</v>
      </c>
      <c r="H22" s="64"/>
      <c r="I22" s="23">
        <v>199588.14285999999</v>
      </c>
      <c r="J22" s="23">
        <v>207230.33481999999</v>
      </c>
      <c r="K22" s="16">
        <f t="shared" ref="K22:K63" si="1">J22-I22</f>
        <v>7642.1919599999965</v>
      </c>
      <c r="L22" s="23" t="s">
        <v>173</v>
      </c>
      <c r="M22" s="23">
        <v>207230.33481999999</v>
      </c>
      <c r="N22" s="23"/>
      <c r="O22" s="23"/>
      <c r="P22" s="17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x14ac:dyDescent="0.3">
      <c r="A23" s="51">
        <v>10</v>
      </c>
      <c r="B23" s="75"/>
      <c r="C23" s="48" t="s">
        <v>33</v>
      </c>
      <c r="D23" s="24" t="s">
        <v>71</v>
      </c>
      <c r="E23" s="25" t="s">
        <v>128</v>
      </c>
      <c r="F23" s="12" t="s">
        <v>128</v>
      </c>
      <c r="G23" s="51" t="s">
        <v>163</v>
      </c>
      <c r="H23" s="64"/>
      <c r="I23" s="54">
        <v>624424.15</v>
      </c>
      <c r="J23" s="54">
        <v>624424.14835999999</v>
      </c>
      <c r="K23" s="54">
        <f t="shared" si="1"/>
        <v>-1.6400000313296914E-3</v>
      </c>
      <c r="L23" s="54"/>
      <c r="M23" s="54">
        <v>624424.14835999999</v>
      </c>
      <c r="N23" s="54"/>
      <c r="O23" s="54"/>
      <c r="P23" s="62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x14ac:dyDescent="0.3">
      <c r="A24" s="52"/>
      <c r="B24" s="75"/>
      <c r="C24" s="49"/>
      <c r="D24" s="24" t="s">
        <v>71</v>
      </c>
      <c r="E24" s="25" t="s">
        <v>127</v>
      </c>
      <c r="F24" s="12" t="s">
        <v>127</v>
      </c>
      <c r="G24" s="52"/>
      <c r="H24" s="64"/>
      <c r="I24" s="55"/>
      <c r="J24" s="55"/>
      <c r="K24" s="55"/>
      <c r="L24" s="55"/>
      <c r="M24" s="55"/>
      <c r="N24" s="55"/>
      <c r="O24" s="55"/>
      <c r="P24" s="62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x14ac:dyDescent="0.3">
      <c r="A25" s="52"/>
      <c r="B25" s="75"/>
      <c r="C25" s="49"/>
      <c r="D25" s="24" t="s">
        <v>71</v>
      </c>
      <c r="E25" s="25" t="s">
        <v>126</v>
      </c>
      <c r="F25" s="12" t="s">
        <v>126</v>
      </c>
      <c r="G25" s="52"/>
      <c r="H25" s="64"/>
      <c r="I25" s="55"/>
      <c r="J25" s="55"/>
      <c r="K25" s="55"/>
      <c r="L25" s="55"/>
      <c r="M25" s="55"/>
      <c r="N25" s="55"/>
      <c r="O25" s="55"/>
      <c r="P25" s="62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x14ac:dyDescent="0.3">
      <c r="A26" s="52"/>
      <c r="B26" s="75"/>
      <c r="C26" s="49"/>
      <c r="D26" s="24" t="s">
        <v>73</v>
      </c>
      <c r="E26" s="25" t="s">
        <v>129</v>
      </c>
      <c r="F26" s="12" t="s">
        <v>129</v>
      </c>
      <c r="G26" s="52"/>
      <c r="H26" s="64"/>
      <c r="I26" s="55"/>
      <c r="J26" s="55"/>
      <c r="K26" s="55"/>
      <c r="L26" s="55"/>
      <c r="M26" s="55"/>
      <c r="N26" s="55"/>
      <c r="O26" s="55"/>
      <c r="P26" s="62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x14ac:dyDescent="0.3">
      <c r="A27" s="53"/>
      <c r="B27" s="75"/>
      <c r="C27" s="50"/>
      <c r="D27" s="24" t="s">
        <v>73</v>
      </c>
      <c r="E27" s="25" t="s">
        <v>125</v>
      </c>
      <c r="F27" s="12" t="s">
        <v>125</v>
      </c>
      <c r="G27" s="53"/>
      <c r="H27" s="64"/>
      <c r="I27" s="56"/>
      <c r="J27" s="56"/>
      <c r="K27" s="56"/>
      <c r="L27" s="56"/>
      <c r="M27" s="56"/>
      <c r="N27" s="56"/>
      <c r="O27" s="56"/>
      <c r="P27" s="62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68.75" x14ac:dyDescent="0.3">
      <c r="A28" s="20">
        <v>11</v>
      </c>
      <c r="B28" s="75"/>
      <c r="C28" s="21" t="s">
        <v>34</v>
      </c>
      <c r="D28" s="24" t="s">
        <v>124</v>
      </c>
      <c r="E28" s="26" t="s">
        <v>157</v>
      </c>
      <c r="F28" s="27" t="s">
        <v>157</v>
      </c>
      <c r="G28" s="20" t="s">
        <v>164</v>
      </c>
      <c r="H28" s="64"/>
      <c r="I28" s="23">
        <v>61733.891960000001</v>
      </c>
      <c r="J28" s="23">
        <v>61733.891960000001</v>
      </c>
      <c r="K28" s="16">
        <f t="shared" si="1"/>
        <v>0</v>
      </c>
      <c r="L28" s="23"/>
      <c r="M28" s="23">
        <v>61733.891960000001</v>
      </c>
      <c r="N28" s="23"/>
      <c r="O28" s="23"/>
      <c r="P28" s="17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x14ac:dyDescent="0.3">
      <c r="A29" s="51">
        <v>12</v>
      </c>
      <c r="B29" s="75"/>
      <c r="C29" s="48" t="s">
        <v>35</v>
      </c>
      <c r="D29" s="24"/>
      <c r="E29" s="26" t="s">
        <v>162</v>
      </c>
      <c r="F29" s="26" t="s">
        <v>162</v>
      </c>
      <c r="G29" s="51" t="s">
        <v>165</v>
      </c>
      <c r="H29" s="64"/>
      <c r="I29" s="54">
        <v>478841.50021706393</v>
      </c>
      <c r="J29" s="54">
        <v>473283.20895</v>
      </c>
      <c r="K29" s="54">
        <f>J29-I29</f>
        <v>-5558.2912670639344</v>
      </c>
      <c r="L29" s="57" t="s">
        <v>185</v>
      </c>
      <c r="M29" s="54">
        <v>25060.248230000001</v>
      </c>
      <c r="N29" s="54"/>
      <c r="O29" s="54">
        <v>448222.96071999997</v>
      </c>
      <c r="P29" s="62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x14ac:dyDescent="0.3">
      <c r="A30" s="52"/>
      <c r="B30" s="75"/>
      <c r="C30" s="49"/>
      <c r="D30" s="24" t="s">
        <v>71</v>
      </c>
      <c r="E30" s="25" t="s">
        <v>87</v>
      </c>
      <c r="F30" s="12" t="s">
        <v>87</v>
      </c>
      <c r="G30" s="52"/>
      <c r="H30" s="64"/>
      <c r="I30" s="55"/>
      <c r="J30" s="55"/>
      <c r="K30" s="55"/>
      <c r="L30" s="58"/>
      <c r="M30" s="55"/>
      <c r="N30" s="55"/>
      <c r="O30" s="55"/>
      <c r="P30" s="62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x14ac:dyDescent="0.3">
      <c r="A31" s="52"/>
      <c r="B31" s="75"/>
      <c r="C31" s="49"/>
      <c r="D31" s="24" t="s">
        <v>71</v>
      </c>
      <c r="E31" s="25" t="s">
        <v>88</v>
      </c>
      <c r="F31" s="12" t="s">
        <v>88</v>
      </c>
      <c r="G31" s="52"/>
      <c r="H31" s="64"/>
      <c r="I31" s="55"/>
      <c r="J31" s="55"/>
      <c r="K31" s="55"/>
      <c r="L31" s="58"/>
      <c r="M31" s="55"/>
      <c r="N31" s="55"/>
      <c r="O31" s="55"/>
      <c r="P31" s="62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x14ac:dyDescent="0.3">
      <c r="A32" s="52"/>
      <c r="B32" s="75"/>
      <c r="C32" s="49"/>
      <c r="D32" s="24" t="s">
        <v>71</v>
      </c>
      <c r="E32" s="25" t="s">
        <v>89</v>
      </c>
      <c r="F32" s="12" t="s">
        <v>89</v>
      </c>
      <c r="G32" s="52"/>
      <c r="H32" s="64"/>
      <c r="I32" s="55"/>
      <c r="J32" s="55"/>
      <c r="K32" s="55"/>
      <c r="L32" s="58"/>
      <c r="M32" s="55"/>
      <c r="N32" s="55"/>
      <c r="O32" s="55"/>
      <c r="P32" s="62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x14ac:dyDescent="0.3">
      <c r="A33" s="52"/>
      <c r="B33" s="75"/>
      <c r="C33" s="49"/>
      <c r="D33" s="24" t="s">
        <v>71</v>
      </c>
      <c r="E33" s="25" t="s">
        <v>90</v>
      </c>
      <c r="F33" s="12" t="s">
        <v>90</v>
      </c>
      <c r="G33" s="52"/>
      <c r="H33" s="64"/>
      <c r="I33" s="55"/>
      <c r="J33" s="55"/>
      <c r="K33" s="55"/>
      <c r="L33" s="58"/>
      <c r="M33" s="55"/>
      <c r="N33" s="55"/>
      <c r="O33" s="55"/>
      <c r="P33" s="62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x14ac:dyDescent="0.3">
      <c r="A34" s="52"/>
      <c r="B34" s="75"/>
      <c r="C34" s="49"/>
      <c r="D34" s="24" t="s">
        <v>71</v>
      </c>
      <c r="E34" s="25" t="s">
        <v>91</v>
      </c>
      <c r="F34" s="12" t="s">
        <v>91</v>
      </c>
      <c r="G34" s="52"/>
      <c r="H34" s="64"/>
      <c r="I34" s="55"/>
      <c r="J34" s="55"/>
      <c r="K34" s="55"/>
      <c r="L34" s="58"/>
      <c r="M34" s="55"/>
      <c r="N34" s="55"/>
      <c r="O34" s="55"/>
      <c r="P34" s="62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x14ac:dyDescent="0.3">
      <c r="A35" s="52"/>
      <c r="B35" s="75"/>
      <c r="C35" s="49"/>
      <c r="D35" s="24" t="s">
        <v>71</v>
      </c>
      <c r="E35" s="25" t="s">
        <v>92</v>
      </c>
      <c r="F35" s="12" t="s">
        <v>92</v>
      </c>
      <c r="G35" s="52"/>
      <c r="H35" s="64"/>
      <c r="I35" s="55"/>
      <c r="J35" s="55"/>
      <c r="K35" s="55"/>
      <c r="L35" s="58"/>
      <c r="M35" s="55"/>
      <c r="N35" s="55"/>
      <c r="O35" s="55"/>
      <c r="P35" s="62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56.25" x14ac:dyDescent="0.3">
      <c r="A36" s="52"/>
      <c r="B36" s="75"/>
      <c r="C36" s="49"/>
      <c r="D36" s="24" t="s">
        <v>73</v>
      </c>
      <c r="E36" s="25" t="s">
        <v>93</v>
      </c>
      <c r="F36" s="12" t="s">
        <v>93</v>
      </c>
      <c r="G36" s="52"/>
      <c r="H36" s="64"/>
      <c r="I36" s="55"/>
      <c r="J36" s="55"/>
      <c r="K36" s="55"/>
      <c r="L36" s="58"/>
      <c r="M36" s="55"/>
      <c r="N36" s="55"/>
      <c r="O36" s="55"/>
      <c r="P36" s="62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56.25" x14ac:dyDescent="0.3">
      <c r="A37" s="53"/>
      <c r="B37" s="75"/>
      <c r="C37" s="50"/>
      <c r="D37" s="24" t="s">
        <v>73</v>
      </c>
      <c r="E37" s="25" t="s">
        <v>94</v>
      </c>
      <c r="F37" s="12" t="s">
        <v>94</v>
      </c>
      <c r="G37" s="53"/>
      <c r="H37" s="64"/>
      <c r="I37" s="56"/>
      <c r="J37" s="56"/>
      <c r="K37" s="56"/>
      <c r="L37" s="59"/>
      <c r="M37" s="56"/>
      <c r="N37" s="56"/>
      <c r="O37" s="56"/>
      <c r="P37" s="62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8.75" customHeight="1" x14ac:dyDescent="0.3">
      <c r="A38" s="51">
        <v>13</v>
      </c>
      <c r="B38" s="75"/>
      <c r="C38" s="48" t="s">
        <v>36</v>
      </c>
      <c r="D38" s="24"/>
      <c r="E38" s="25" t="s">
        <v>162</v>
      </c>
      <c r="F38" s="12" t="s">
        <v>162</v>
      </c>
      <c r="G38" s="51" t="s">
        <v>164</v>
      </c>
      <c r="H38" s="64"/>
      <c r="I38" s="54">
        <v>219198.13428571401</v>
      </c>
      <c r="J38" s="54">
        <v>220941.54083000001</v>
      </c>
      <c r="K38" s="54">
        <f>J38-I38</f>
        <v>1743.406544286001</v>
      </c>
      <c r="L38" s="54" t="s">
        <v>174</v>
      </c>
      <c r="M38" s="54">
        <v>220941.54083000001</v>
      </c>
      <c r="N38" s="54"/>
      <c r="O38" s="54"/>
      <c r="P38" s="62"/>
      <c r="Q38" s="86"/>
      <c r="R38" s="86"/>
      <c r="S38" s="86">
        <v>69.959999999999994</v>
      </c>
      <c r="T38" s="86">
        <v>68.45</v>
      </c>
      <c r="U38" s="86"/>
      <c r="V38" s="86"/>
      <c r="W38" s="86"/>
      <c r="X38" s="86"/>
      <c r="Y38" s="86"/>
      <c r="Z38" s="84" t="s">
        <v>237</v>
      </c>
    </row>
    <row r="39" spans="1:26" x14ac:dyDescent="0.3">
      <c r="A39" s="52"/>
      <c r="B39" s="75"/>
      <c r="C39" s="49"/>
      <c r="D39" s="24" t="s">
        <v>71</v>
      </c>
      <c r="E39" s="25" t="s">
        <v>97</v>
      </c>
      <c r="F39" s="25" t="s">
        <v>97</v>
      </c>
      <c r="G39" s="52"/>
      <c r="H39" s="64"/>
      <c r="I39" s="55"/>
      <c r="J39" s="55"/>
      <c r="K39" s="55"/>
      <c r="L39" s="55"/>
      <c r="M39" s="55"/>
      <c r="N39" s="55"/>
      <c r="O39" s="55"/>
      <c r="P39" s="62"/>
      <c r="Q39" s="87"/>
      <c r="R39" s="87"/>
      <c r="S39" s="87"/>
      <c r="T39" s="87"/>
      <c r="U39" s="87"/>
      <c r="V39" s="87"/>
      <c r="W39" s="87"/>
      <c r="X39" s="87"/>
      <c r="Y39" s="87"/>
      <c r="Z39" s="85"/>
    </row>
    <row r="40" spans="1:26" x14ac:dyDescent="0.3">
      <c r="A40" s="52"/>
      <c r="B40" s="75"/>
      <c r="C40" s="49"/>
      <c r="D40" s="24" t="s">
        <v>71</v>
      </c>
      <c r="E40" s="25" t="s">
        <v>98</v>
      </c>
      <c r="F40" s="25" t="s">
        <v>98</v>
      </c>
      <c r="G40" s="52"/>
      <c r="H40" s="64"/>
      <c r="I40" s="55"/>
      <c r="J40" s="55"/>
      <c r="K40" s="55"/>
      <c r="L40" s="55"/>
      <c r="M40" s="55"/>
      <c r="N40" s="55"/>
      <c r="O40" s="55"/>
      <c r="P40" s="62"/>
      <c r="Q40" s="87"/>
      <c r="R40" s="87"/>
      <c r="S40" s="87"/>
      <c r="T40" s="87"/>
      <c r="U40" s="87"/>
      <c r="V40" s="87"/>
      <c r="W40" s="87"/>
      <c r="X40" s="87"/>
      <c r="Y40" s="87"/>
      <c r="Z40" s="85"/>
    </row>
    <row r="41" spans="1:26" x14ac:dyDescent="0.3">
      <c r="A41" s="52"/>
      <c r="B41" s="75"/>
      <c r="C41" s="49"/>
      <c r="D41" s="24" t="s">
        <v>71</v>
      </c>
      <c r="E41" s="25" t="s">
        <v>99</v>
      </c>
      <c r="F41" s="25" t="s">
        <v>99</v>
      </c>
      <c r="G41" s="52"/>
      <c r="H41" s="64"/>
      <c r="I41" s="55"/>
      <c r="J41" s="55"/>
      <c r="K41" s="55"/>
      <c r="L41" s="55"/>
      <c r="M41" s="55"/>
      <c r="N41" s="55"/>
      <c r="O41" s="55"/>
      <c r="P41" s="62"/>
      <c r="Q41" s="87"/>
      <c r="R41" s="87"/>
      <c r="S41" s="87"/>
      <c r="T41" s="87"/>
      <c r="U41" s="87"/>
      <c r="V41" s="87"/>
      <c r="W41" s="87"/>
      <c r="X41" s="87"/>
      <c r="Y41" s="87"/>
      <c r="Z41" s="85"/>
    </row>
    <row r="42" spans="1:26" x14ac:dyDescent="0.3">
      <c r="A42" s="52"/>
      <c r="B42" s="75"/>
      <c r="C42" s="49"/>
      <c r="D42" s="24" t="s">
        <v>71</v>
      </c>
      <c r="E42" s="25" t="s">
        <v>100</v>
      </c>
      <c r="F42" s="25" t="s">
        <v>100</v>
      </c>
      <c r="G42" s="52"/>
      <c r="H42" s="64"/>
      <c r="I42" s="55"/>
      <c r="J42" s="55"/>
      <c r="K42" s="55"/>
      <c r="L42" s="55"/>
      <c r="M42" s="55"/>
      <c r="N42" s="55"/>
      <c r="O42" s="55"/>
      <c r="P42" s="62"/>
      <c r="Q42" s="87"/>
      <c r="R42" s="87"/>
      <c r="S42" s="87"/>
      <c r="T42" s="87"/>
      <c r="U42" s="87"/>
      <c r="V42" s="87"/>
      <c r="W42" s="87"/>
      <c r="X42" s="87"/>
      <c r="Y42" s="87"/>
      <c r="Z42" s="85"/>
    </row>
    <row r="43" spans="1:26" x14ac:dyDescent="0.3">
      <c r="A43" s="52"/>
      <c r="B43" s="75"/>
      <c r="C43" s="49"/>
      <c r="D43" s="24" t="s">
        <v>71</v>
      </c>
      <c r="E43" s="25" t="s">
        <v>101</v>
      </c>
      <c r="F43" s="25" t="s">
        <v>101</v>
      </c>
      <c r="G43" s="52"/>
      <c r="H43" s="64"/>
      <c r="I43" s="55"/>
      <c r="J43" s="55"/>
      <c r="K43" s="55"/>
      <c r="L43" s="55"/>
      <c r="M43" s="55"/>
      <c r="N43" s="55"/>
      <c r="O43" s="55"/>
      <c r="P43" s="62"/>
      <c r="Q43" s="87"/>
      <c r="R43" s="87"/>
      <c r="S43" s="87"/>
      <c r="T43" s="87"/>
      <c r="U43" s="87"/>
      <c r="V43" s="87"/>
      <c r="W43" s="87"/>
      <c r="X43" s="87"/>
      <c r="Y43" s="87"/>
      <c r="Z43" s="85"/>
    </row>
    <row r="44" spans="1:26" ht="75" x14ac:dyDescent="0.3">
      <c r="A44" s="52"/>
      <c r="B44" s="75"/>
      <c r="C44" s="49"/>
      <c r="D44" s="24" t="s">
        <v>73</v>
      </c>
      <c r="E44" s="25" t="s">
        <v>95</v>
      </c>
      <c r="F44" s="25" t="s">
        <v>95</v>
      </c>
      <c r="G44" s="52"/>
      <c r="H44" s="64"/>
      <c r="I44" s="55"/>
      <c r="J44" s="55"/>
      <c r="K44" s="55"/>
      <c r="L44" s="55"/>
      <c r="M44" s="55"/>
      <c r="N44" s="55"/>
      <c r="O44" s="55"/>
      <c r="P44" s="62"/>
      <c r="Q44" s="87"/>
      <c r="R44" s="87"/>
      <c r="S44" s="87"/>
      <c r="T44" s="87"/>
      <c r="U44" s="87"/>
      <c r="V44" s="87"/>
      <c r="W44" s="87"/>
      <c r="X44" s="87"/>
      <c r="Y44" s="87"/>
      <c r="Z44" s="85"/>
    </row>
    <row r="45" spans="1:26" ht="75" x14ac:dyDescent="0.3">
      <c r="A45" s="53"/>
      <c r="B45" s="75"/>
      <c r="C45" s="50"/>
      <c r="D45" s="24" t="s">
        <v>73</v>
      </c>
      <c r="E45" s="25" t="s">
        <v>96</v>
      </c>
      <c r="F45" s="25" t="s">
        <v>96</v>
      </c>
      <c r="G45" s="53"/>
      <c r="H45" s="64"/>
      <c r="I45" s="56"/>
      <c r="J45" s="56"/>
      <c r="K45" s="56"/>
      <c r="L45" s="56"/>
      <c r="M45" s="56"/>
      <c r="N45" s="56"/>
      <c r="O45" s="56"/>
      <c r="P45" s="62"/>
      <c r="Q45" s="87"/>
      <c r="R45" s="87"/>
      <c r="S45" s="87"/>
      <c r="T45" s="87"/>
      <c r="U45" s="87"/>
      <c r="V45" s="87"/>
      <c r="W45" s="87"/>
      <c r="X45" s="87"/>
      <c r="Y45" s="87"/>
      <c r="Z45" s="85"/>
    </row>
    <row r="46" spans="1:26" ht="93.75" x14ac:dyDescent="0.3">
      <c r="A46" s="11">
        <v>14</v>
      </c>
      <c r="B46" s="75"/>
      <c r="C46" s="14" t="s">
        <v>192</v>
      </c>
      <c r="D46" s="24" t="s">
        <v>70</v>
      </c>
      <c r="E46" s="12" t="s">
        <v>167</v>
      </c>
      <c r="F46" s="12" t="s">
        <v>167</v>
      </c>
      <c r="G46" s="11" t="s">
        <v>166</v>
      </c>
      <c r="H46" s="64"/>
      <c r="I46" s="16">
        <v>17474</v>
      </c>
      <c r="J46" s="16">
        <v>17474</v>
      </c>
      <c r="K46" s="16">
        <f t="shared" si="1"/>
        <v>0</v>
      </c>
      <c r="L46" s="16"/>
      <c r="M46" s="16">
        <v>17474</v>
      </c>
      <c r="N46" s="16"/>
      <c r="O46" s="16"/>
      <c r="P46" s="17"/>
      <c r="Q46" s="87"/>
      <c r="R46" s="87"/>
      <c r="S46" s="87"/>
      <c r="T46" s="87"/>
      <c r="U46" s="87"/>
      <c r="V46" s="87"/>
      <c r="W46" s="87"/>
      <c r="X46" s="87"/>
      <c r="Y46" s="87"/>
      <c r="Z46" s="85"/>
    </row>
    <row r="47" spans="1:26" ht="168.75" x14ac:dyDescent="0.3">
      <c r="A47" s="11">
        <v>15</v>
      </c>
      <c r="B47" s="75"/>
      <c r="C47" s="19" t="s">
        <v>193</v>
      </c>
      <c r="D47" s="24" t="s">
        <v>70</v>
      </c>
      <c r="E47" s="12" t="s">
        <v>168</v>
      </c>
      <c r="F47" s="12" t="s">
        <v>168</v>
      </c>
      <c r="G47" s="11" t="s">
        <v>166</v>
      </c>
      <c r="H47" s="64"/>
      <c r="I47" s="16">
        <v>30837.803980000001</v>
      </c>
      <c r="J47" s="16">
        <v>25850.493450000002</v>
      </c>
      <c r="K47" s="16">
        <f t="shared" si="1"/>
        <v>-4987.3105299999988</v>
      </c>
      <c r="L47" s="18" t="s">
        <v>177</v>
      </c>
      <c r="M47" s="16">
        <v>25850.493450000002</v>
      </c>
      <c r="N47" s="16"/>
      <c r="O47" s="16"/>
      <c r="P47" s="17"/>
      <c r="Q47" s="87"/>
      <c r="R47" s="87"/>
      <c r="S47" s="87"/>
      <c r="T47" s="87"/>
      <c r="U47" s="87"/>
      <c r="V47" s="87"/>
      <c r="W47" s="87"/>
      <c r="X47" s="87"/>
      <c r="Y47" s="87"/>
      <c r="Z47" s="85"/>
    </row>
    <row r="48" spans="1:26" x14ac:dyDescent="0.3">
      <c r="A48" s="51">
        <v>16</v>
      </c>
      <c r="B48" s="75"/>
      <c r="C48" s="48" t="s">
        <v>37</v>
      </c>
      <c r="D48" s="24" t="s">
        <v>71</v>
      </c>
      <c r="E48" s="25" t="s">
        <v>130</v>
      </c>
      <c r="F48" s="12" t="s">
        <v>130</v>
      </c>
      <c r="G48" s="51" t="s">
        <v>169</v>
      </c>
      <c r="H48" s="64"/>
      <c r="I48" s="54">
        <v>11220.05</v>
      </c>
      <c r="J48" s="54">
        <v>11220.05</v>
      </c>
      <c r="K48" s="54">
        <f t="shared" si="1"/>
        <v>0</v>
      </c>
      <c r="L48" s="54"/>
      <c r="M48" s="54">
        <v>11220.05</v>
      </c>
      <c r="N48" s="54"/>
      <c r="O48" s="54"/>
      <c r="P48" s="62"/>
      <c r="Q48" s="87"/>
      <c r="R48" s="87"/>
      <c r="S48" s="87"/>
      <c r="T48" s="87"/>
      <c r="U48" s="87"/>
      <c r="V48" s="87"/>
      <c r="W48" s="87"/>
      <c r="X48" s="87"/>
      <c r="Y48" s="87"/>
      <c r="Z48" s="85"/>
    </row>
    <row r="49" spans="1:26" x14ac:dyDescent="0.3">
      <c r="A49" s="52"/>
      <c r="B49" s="75"/>
      <c r="C49" s="49"/>
      <c r="D49" s="24" t="s">
        <v>73</v>
      </c>
      <c r="E49" s="25" t="s">
        <v>102</v>
      </c>
      <c r="F49" s="12" t="s">
        <v>102</v>
      </c>
      <c r="G49" s="52"/>
      <c r="H49" s="64"/>
      <c r="I49" s="55"/>
      <c r="J49" s="55"/>
      <c r="K49" s="55"/>
      <c r="L49" s="55"/>
      <c r="M49" s="55"/>
      <c r="N49" s="55"/>
      <c r="O49" s="55"/>
      <c r="P49" s="62"/>
      <c r="Q49" s="87"/>
      <c r="R49" s="87"/>
      <c r="S49" s="87"/>
      <c r="T49" s="87"/>
      <c r="U49" s="87"/>
      <c r="V49" s="87"/>
      <c r="W49" s="87"/>
      <c r="X49" s="87"/>
      <c r="Y49" s="87"/>
      <c r="Z49" s="85"/>
    </row>
    <row r="50" spans="1:26" x14ac:dyDescent="0.3">
      <c r="A50" s="52"/>
      <c r="B50" s="75"/>
      <c r="C50" s="49"/>
      <c r="D50" s="24" t="s">
        <v>73</v>
      </c>
      <c r="E50" s="25" t="s">
        <v>131</v>
      </c>
      <c r="F50" s="12" t="s">
        <v>131</v>
      </c>
      <c r="G50" s="52"/>
      <c r="H50" s="64"/>
      <c r="I50" s="55"/>
      <c r="J50" s="55"/>
      <c r="K50" s="55"/>
      <c r="L50" s="55"/>
      <c r="M50" s="55"/>
      <c r="N50" s="55"/>
      <c r="O50" s="55"/>
      <c r="P50" s="62"/>
      <c r="Q50" s="87"/>
      <c r="R50" s="87"/>
      <c r="S50" s="87"/>
      <c r="T50" s="87"/>
      <c r="U50" s="87"/>
      <c r="V50" s="87"/>
      <c r="W50" s="87"/>
      <c r="X50" s="87"/>
      <c r="Y50" s="87"/>
      <c r="Z50" s="85"/>
    </row>
    <row r="51" spans="1:26" ht="56.25" x14ac:dyDescent="0.3">
      <c r="A51" s="52"/>
      <c r="B51" s="75"/>
      <c r="C51" s="49"/>
      <c r="D51" s="24" t="s">
        <v>73</v>
      </c>
      <c r="E51" s="25" t="s">
        <v>103</v>
      </c>
      <c r="F51" s="12" t="s">
        <v>103</v>
      </c>
      <c r="G51" s="52"/>
      <c r="H51" s="64"/>
      <c r="I51" s="55"/>
      <c r="J51" s="55"/>
      <c r="K51" s="55"/>
      <c r="L51" s="55"/>
      <c r="M51" s="55"/>
      <c r="N51" s="55"/>
      <c r="O51" s="55"/>
      <c r="P51" s="62"/>
      <c r="Q51" s="87"/>
      <c r="R51" s="87"/>
      <c r="S51" s="87"/>
      <c r="T51" s="87"/>
      <c r="U51" s="87"/>
      <c r="V51" s="87"/>
      <c r="W51" s="87"/>
      <c r="X51" s="87"/>
      <c r="Y51" s="87"/>
      <c r="Z51" s="85"/>
    </row>
    <row r="52" spans="1:26" ht="56.25" x14ac:dyDescent="0.3">
      <c r="A52" s="53"/>
      <c r="B52" s="75"/>
      <c r="C52" s="50"/>
      <c r="D52" s="24" t="s">
        <v>73</v>
      </c>
      <c r="E52" s="25" t="s">
        <v>132</v>
      </c>
      <c r="F52" s="12" t="s">
        <v>132</v>
      </c>
      <c r="G52" s="53"/>
      <c r="H52" s="64"/>
      <c r="I52" s="56"/>
      <c r="J52" s="56"/>
      <c r="K52" s="56"/>
      <c r="L52" s="56"/>
      <c r="M52" s="56"/>
      <c r="N52" s="56"/>
      <c r="O52" s="56"/>
      <c r="P52" s="62"/>
      <c r="Q52" s="87"/>
      <c r="R52" s="87"/>
      <c r="S52" s="87"/>
      <c r="T52" s="87"/>
      <c r="U52" s="87"/>
      <c r="V52" s="87"/>
      <c r="W52" s="87"/>
      <c r="X52" s="87"/>
      <c r="Y52" s="87"/>
      <c r="Z52" s="85"/>
    </row>
    <row r="53" spans="1:26" ht="56.25" x14ac:dyDescent="0.3">
      <c r="A53" s="11">
        <v>17</v>
      </c>
      <c r="B53" s="75"/>
      <c r="C53" s="19" t="s">
        <v>38</v>
      </c>
      <c r="D53" s="24" t="s">
        <v>70</v>
      </c>
      <c r="E53" s="12" t="s">
        <v>167</v>
      </c>
      <c r="F53" s="12" t="s">
        <v>167</v>
      </c>
      <c r="G53" s="11" t="s">
        <v>166</v>
      </c>
      <c r="H53" s="64"/>
      <c r="I53" s="16">
        <v>47049.347783380246</v>
      </c>
      <c r="J53" s="16">
        <v>56401</v>
      </c>
      <c r="K53" s="16">
        <f t="shared" si="1"/>
        <v>9351.6522166197537</v>
      </c>
      <c r="L53" s="16" t="s">
        <v>178</v>
      </c>
      <c r="M53" s="16">
        <v>56401</v>
      </c>
      <c r="N53" s="16"/>
      <c r="O53" s="16"/>
      <c r="P53" s="17"/>
      <c r="Q53" s="87"/>
      <c r="R53" s="87"/>
      <c r="S53" s="87"/>
      <c r="T53" s="87"/>
      <c r="U53" s="87"/>
      <c r="V53" s="87"/>
      <c r="W53" s="87"/>
      <c r="X53" s="87"/>
      <c r="Y53" s="87"/>
      <c r="Z53" s="85"/>
    </row>
    <row r="54" spans="1:26" ht="56.25" customHeight="1" x14ac:dyDescent="0.3">
      <c r="A54" s="51">
        <v>18</v>
      </c>
      <c r="B54" s="75"/>
      <c r="C54" s="48" t="s">
        <v>39</v>
      </c>
      <c r="D54" s="24" t="s">
        <v>73</v>
      </c>
      <c r="E54" s="25" t="s">
        <v>104</v>
      </c>
      <c r="F54" s="12" t="s">
        <v>104</v>
      </c>
      <c r="G54" s="51" t="s">
        <v>166</v>
      </c>
      <c r="H54" s="64"/>
      <c r="I54" s="54">
        <v>3939014.6017000005</v>
      </c>
      <c r="J54" s="54">
        <v>3941879.0891999993</v>
      </c>
      <c r="K54" s="54">
        <f t="shared" si="1"/>
        <v>2864.4874999988824</v>
      </c>
      <c r="L54" s="57" t="s">
        <v>235</v>
      </c>
      <c r="M54" s="54">
        <v>1723951.20257</v>
      </c>
      <c r="N54" s="54">
        <v>2217927.8866299996</v>
      </c>
      <c r="O54" s="54"/>
      <c r="P54" s="62"/>
      <c r="Q54" s="87"/>
      <c r="R54" s="87"/>
      <c r="S54" s="87"/>
      <c r="T54" s="87"/>
      <c r="U54" s="86">
        <v>15.2</v>
      </c>
      <c r="V54" s="86">
        <v>14.3</v>
      </c>
      <c r="W54" s="87"/>
      <c r="X54" s="87"/>
      <c r="Y54" s="87"/>
      <c r="Z54" s="85" t="s">
        <v>182</v>
      </c>
    </row>
    <row r="55" spans="1:26" ht="56.25" x14ac:dyDescent="0.3">
      <c r="A55" s="52"/>
      <c r="B55" s="75"/>
      <c r="C55" s="49"/>
      <c r="D55" s="24" t="s">
        <v>73</v>
      </c>
      <c r="E55" s="25" t="s">
        <v>105</v>
      </c>
      <c r="F55" s="12" t="s">
        <v>105</v>
      </c>
      <c r="G55" s="52"/>
      <c r="H55" s="64"/>
      <c r="I55" s="55"/>
      <c r="J55" s="55"/>
      <c r="K55" s="55"/>
      <c r="L55" s="58"/>
      <c r="M55" s="55"/>
      <c r="N55" s="55"/>
      <c r="O55" s="55"/>
      <c r="P55" s="62"/>
      <c r="Q55" s="83"/>
      <c r="R55" s="83"/>
      <c r="S55" s="83"/>
      <c r="T55" s="83"/>
      <c r="U55" s="88"/>
      <c r="V55" s="88"/>
      <c r="W55" s="83"/>
      <c r="X55" s="83"/>
      <c r="Y55" s="83"/>
      <c r="Z55" s="89"/>
    </row>
    <row r="56" spans="1:26" ht="56.25" x14ac:dyDescent="0.3">
      <c r="A56" s="52"/>
      <c r="B56" s="75"/>
      <c r="C56" s="49"/>
      <c r="D56" s="24" t="s">
        <v>73</v>
      </c>
      <c r="E56" s="25" t="s">
        <v>106</v>
      </c>
      <c r="F56" s="12" t="s">
        <v>106</v>
      </c>
      <c r="G56" s="52"/>
      <c r="H56" s="64"/>
      <c r="I56" s="55"/>
      <c r="J56" s="55"/>
      <c r="K56" s="55"/>
      <c r="L56" s="58"/>
      <c r="M56" s="55"/>
      <c r="N56" s="55"/>
      <c r="O56" s="55"/>
      <c r="P56" s="62"/>
      <c r="Q56" s="83"/>
      <c r="R56" s="83"/>
      <c r="S56" s="83"/>
      <c r="T56" s="83"/>
      <c r="U56" s="88"/>
      <c r="V56" s="88"/>
      <c r="W56" s="83"/>
      <c r="X56" s="83"/>
      <c r="Y56" s="83"/>
      <c r="Z56" s="89"/>
    </row>
    <row r="57" spans="1:26" ht="56.25" x14ac:dyDescent="0.3">
      <c r="A57" s="52"/>
      <c r="B57" s="75"/>
      <c r="C57" s="49"/>
      <c r="D57" s="24" t="s">
        <v>73</v>
      </c>
      <c r="E57" s="25" t="s">
        <v>107</v>
      </c>
      <c r="F57" s="12" t="s">
        <v>107</v>
      </c>
      <c r="G57" s="52"/>
      <c r="H57" s="64"/>
      <c r="I57" s="55"/>
      <c r="J57" s="55"/>
      <c r="K57" s="55"/>
      <c r="L57" s="58"/>
      <c r="M57" s="55"/>
      <c r="N57" s="55"/>
      <c r="O57" s="55"/>
      <c r="P57" s="62"/>
      <c r="Q57" s="83"/>
      <c r="R57" s="83"/>
      <c r="S57" s="83"/>
      <c r="T57" s="83"/>
      <c r="U57" s="88"/>
      <c r="V57" s="88"/>
      <c r="W57" s="83"/>
      <c r="X57" s="83"/>
      <c r="Y57" s="83"/>
      <c r="Z57" s="89"/>
    </row>
    <row r="58" spans="1:26" ht="75" x14ac:dyDescent="0.3">
      <c r="A58" s="52"/>
      <c r="B58" s="75"/>
      <c r="C58" s="49"/>
      <c r="D58" s="24" t="s">
        <v>73</v>
      </c>
      <c r="E58" s="25" t="s">
        <v>108</v>
      </c>
      <c r="F58" s="12" t="s">
        <v>108</v>
      </c>
      <c r="G58" s="52"/>
      <c r="H58" s="64"/>
      <c r="I58" s="55"/>
      <c r="J58" s="55"/>
      <c r="K58" s="55"/>
      <c r="L58" s="58"/>
      <c r="M58" s="55"/>
      <c r="N58" s="55"/>
      <c r="O58" s="55"/>
      <c r="P58" s="62"/>
      <c r="Q58" s="83"/>
      <c r="R58" s="83"/>
      <c r="S58" s="83"/>
      <c r="T58" s="83"/>
      <c r="U58" s="88"/>
      <c r="V58" s="88"/>
      <c r="W58" s="83"/>
      <c r="X58" s="83"/>
      <c r="Y58" s="83"/>
      <c r="Z58" s="89"/>
    </row>
    <row r="59" spans="1:26" ht="75" x14ac:dyDescent="0.3">
      <c r="A59" s="53"/>
      <c r="B59" s="75"/>
      <c r="C59" s="50"/>
      <c r="D59" s="24" t="s">
        <v>73</v>
      </c>
      <c r="E59" s="25" t="s">
        <v>109</v>
      </c>
      <c r="F59" s="12" t="s">
        <v>109</v>
      </c>
      <c r="G59" s="53"/>
      <c r="H59" s="64"/>
      <c r="I59" s="56"/>
      <c r="J59" s="56"/>
      <c r="K59" s="56"/>
      <c r="L59" s="59"/>
      <c r="M59" s="56"/>
      <c r="N59" s="56"/>
      <c r="O59" s="56"/>
      <c r="P59" s="62"/>
      <c r="Q59" s="83"/>
      <c r="R59" s="83"/>
      <c r="S59" s="83"/>
      <c r="T59" s="83"/>
      <c r="U59" s="88"/>
      <c r="V59" s="88"/>
      <c r="W59" s="83"/>
      <c r="X59" s="83"/>
      <c r="Y59" s="83"/>
      <c r="Z59" s="89"/>
    </row>
    <row r="60" spans="1:26" ht="75" x14ac:dyDescent="0.3">
      <c r="A60" s="11">
        <v>19</v>
      </c>
      <c r="B60" s="75"/>
      <c r="C60" s="14" t="s">
        <v>230</v>
      </c>
      <c r="D60" s="28" t="s">
        <v>124</v>
      </c>
      <c r="E60" s="12" t="s">
        <v>157</v>
      </c>
      <c r="F60" s="12" t="s">
        <v>157</v>
      </c>
      <c r="G60" s="11" t="s">
        <v>164</v>
      </c>
      <c r="H60" s="64"/>
      <c r="I60" s="16">
        <v>29479.637999999999</v>
      </c>
      <c r="J60" s="16">
        <v>29479.63839</v>
      </c>
      <c r="K60" s="16">
        <f t="shared" si="1"/>
        <v>3.9000000106170774E-4</v>
      </c>
      <c r="L60" s="16"/>
      <c r="M60" s="16">
        <v>29479.63839</v>
      </c>
      <c r="N60" s="16"/>
      <c r="O60" s="16"/>
      <c r="P60" s="17"/>
      <c r="Q60" s="88"/>
      <c r="R60" s="88"/>
      <c r="S60" s="88"/>
      <c r="T60" s="88"/>
      <c r="U60" s="88"/>
      <c r="V60" s="88"/>
      <c r="W60" s="86">
        <v>1279</v>
      </c>
      <c r="X60" s="86">
        <v>1240</v>
      </c>
      <c r="Y60" s="88"/>
      <c r="Z60" s="84" t="s">
        <v>181</v>
      </c>
    </row>
    <row r="61" spans="1:26" ht="93.75" x14ac:dyDescent="0.3">
      <c r="A61" s="11">
        <v>20</v>
      </c>
      <c r="B61" s="75"/>
      <c r="C61" s="14" t="s">
        <v>231</v>
      </c>
      <c r="D61" s="15" t="s">
        <v>74</v>
      </c>
      <c r="E61" s="12" t="s">
        <v>170</v>
      </c>
      <c r="F61" s="12" t="s">
        <v>170</v>
      </c>
      <c r="G61" s="11" t="s">
        <v>164</v>
      </c>
      <c r="H61" s="64"/>
      <c r="I61" s="16">
        <v>4838.5419599999996</v>
      </c>
      <c r="J61" s="16">
        <v>4838.5419599999996</v>
      </c>
      <c r="K61" s="16">
        <f t="shared" si="1"/>
        <v>0</v>
      </c>
      <c r="L61" s="16"/>
      <c r="M61" s="16">
        <v>4838.5419599999996</v>
      </c>
      <c r="N61" s="16"/>
      <c r="O61" s="16"/>
      <c r="P61" s="17"/>
      <c r="Q61" s="83"/>
      <c r="R61" s="83"/>
      <c r="S61" s="83"/>
      <c r="T61" s="83"/>
      <c r="U61" s="83"/>
      <c r="V61" s="83"/>
      <c r="W61" s="87"/>
      <c r="X61" s="87"/>
      <c r="Y61" s="83"/>
      <c r="Z61" s="85"/>
    </row>
    <row r="62" spans="1:26" ht="93.75" x14ac:dyDescent="0.3">
      <c r="A62" s="11">
        <v>21</v>
      </c>
      <c r="B62" s="75"/>
      <c r="C62" s="14" t="s">
        <v>40</v>
      </c>
      <c r="D62" s="29" t="s">
        <v>75</v>
      </c>
      <c r="E62" s="30" t="s">
        <v>110</v>
      </c>
      <c r="F62" s="30" t="s">
        <v>110</v>
      </c>
      <c r="G62" s="11" t="s">
        <v>161</v>
      </c>
      <c r="H62" s="64"/>
      <c r="I62" s="16">
        <v>9210</v>
      </c>
      <c r="J62" s="16">
        <v>9210</v>
      </c>
      <c r="K62" s="16">
        <f t="shared" si="1"/>
        <v>0</v>
      </c>
      <c r="L62" s="16"/>
      <c r="M62" s="16">
        <v>9210</v>
      </c>
      <c r="N62" s="16"/>
      <c r="O62" s="16"/>
      <c r="P62" s="17"/>
      <c r="Q62" s="83"/>
      <c r="R62" s="83"/>
      <c r="S62" s="83"/>
      <c r="T62" s="83"/>
      <c r="U62" s="83"/>
      <c r="V62" s="83"/>
      <c r="W62" s="87"/>
      <c r="X62" s="87"/>
      <c r="Y62" s="83"/>
      <c r="Z62" s="85"/>
    </row>
    <row r="63" spans="1:26" ht="75" x14ac:dyDescent="0.3">
      <c r="A63" s="11">
        <v>22</v>
      </c>
      <c r="B63" s="75"/>
      <c r="C63" s="14" t="s">
        <v>194</v>
      </c>
      <c r="D63" s="15" t="s">
        <v>76</v>
      </c>
      <c r="E63" s="12" t="s">
        <v>111</v>
      </c>
      <c r="F63" s="12" t="s">
        <v>111</v>
      </c>
      <c r="G63" s="11" t="s">
        <v>172</v>
      </c>
      <c r="H63" s="64"/>
      <c r="I63" s="16">
        <v>72294.553069999994</v>
      </c>
      <c r="J63" s="16">
        <v>72294.553069999994</v>
      </c>
      <c r="K63" s="16">
        <f t="shared" si="1"/>
        <v>0</v>
      </c>
      <c r="L63" s="16"/>
      <c r="M63" s="16">
        <v>72294.553069999994</v>
      </c>
      <c r="N63" s="16"/>
      <c r="O63" s="16"/>
      <c r="P63" s="17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93.75" x14ac:dyDescent="0.3">
      <c r="A64" s="11">
        <v>23</v>
      </c>
      <c r="B64" s="75"/>
      <c r="C64" s="14" t="s">
        <v>195</v>
      </c>
      <c r="D64" s="15" t="s">
        <v>77</v>
      </c>
      <c r="E64" s="12" t="s">
        <v>112</v>
      </c>
      <c r="F64" s="12" t="s">
        <v>112</v>
      </c>
      <c r="G64" s="11" t="s">
        <v>163</v>
      </c>
      <c r="H64" s="64"/>
      <c r="I64" s="16">
        <v>3109.48</v>
      </c>
      <c r="J64" s="16">
        <v>3109.48</v>
      </c>
      <c r="K64" s="16">
        <f t="shared" ref="K64:K90" si="2">J64-I64</f>
        <v>0</v>
      </c>
      <c r="L64" s="16"/>
      <c r="M64" s="16">
        <v>3109.48</v>
      </c>
      <c r="N64" s="16"/>
      <c r="O64" s="16"/>
      <c r="P64" s="17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x14ac:dyDescent="0.3">
      <c r="A65" s="51">
        <v>24</v>
      </c>
      <c r="B65" s="75"/>
      <c r="C65" s="48" t="s">
        <v>41</v>
      </c>
      <c r="D65" s="15" t="s">
        <v>113</v>
      </c>
      <c r="E65" s="25" t="s">
        <v>114</v>
      </c>
      <c r="F65" s="25" t="s">
        <v>114</v>
      </c>
      <c r="G65" s="51" t="s">
        <v>169</v>
      </c>
      <c r="H65" s="64"/>
      <c r="I65" s="54">
        <v>23152.886822857137</v>
      </c>
      <c r="J65" s="54">
        <v>23152.88682</v>
      </c>
      <c r="K65" s="54">
        <f t="shared" si="2"/>
        <v>-2.8571375878527761E-6</v>
      </c>
      <c r="L65" s="54"/>
      <c r="M65" s="54">
        <v>23152.88682</v>
      </c>
      <c r="N65" s="54"/>
      <c r="O65" s="54"/>
      <c r="P65" s="62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8.75" customHeight="1" x14ac:dyDescent="0.3">
      <c r="A66" s="53"/>
      <c r="B66" s="75"/>
      <c r="C66" s="50"/>
      <c r="D66" s="15" t="s">
        <v>78</v>
      </c>
      <c r="E66" s="25" t="s">
        <v>115</v>
      </c>
      <c r="F66" s="25" t="s">
        <v>115</v>
      </c>
      <c r="G66" s="53"/>
      <c r="H66" s="64"/>
      <c r="I66" s="56"/>
      <c r="J66" s="56"/>
      <c r="K66" s="56"/>
      <c r="L66" s="56"/>
      <c r="M66" s="56"/>
      <c r="N66" s="56"/>
      <c r="O66" s="56"/>
      <c r="P66" s="62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37.5" customHeight="1" x14ac:dyDescent="0.3">
      <c r="A67" s="11">
        <v>25</v>
      </c>
      <c r="B67" s="75"/>
      <c r="C67" s="14" t="s">
        <v>79</v>
      </c>
      <c r="D67" s="15" t="s">
        <v>70</v>
      </c>
      <c r="E67" s="12" t="s">
        <v>167</v>
      </c>
      <c r="F67" s="12" t="s">
        <v>167</v>
      </c>
      <c r="G67" s="11" t="s">
        <v>163</v>
      </c>
      <c r="H67" s="64"/>
      <c r="I67" s="16">
        <v>10640.555</v>
      </c>
      <c r="J67" s="16">
        <v>10640.555</v>
      </c>
      <c r="K67" s="16">
        <f t="shared" si="2"/>
        <v>0</v>
      </c>
      <c r="L67" s="16"/>
      <c r="M67" s="16"/>
      <c r="N67" s="16">
        <v>10640.555</v>
      </c>
      <c r="O67" s="16"/>
      <c r="P67" s="17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x14ac:dyDescent="0.3">
      <c r="A68" s="51">
        <v>26</v>
      </c>
      <c r="B68" s="75"/>
      <c r="C68" s="48" t="s">
        <v>42</v>
      </c>
      <c r="D68" s="15" t="s">
        <v>76</v>
      </c>
      <c r="E68" s="12" t="s">
        <v>116</v>
      </c>
      <c r="F68" s="12" t="s">
        <v>116</v>
      </c>
      <c r="G68" s="51" t="s">
        <v>163</v>
      </c>
      <c r="H68" s="64"/>
      <c r="I68" s="54">
        <v>9359</v>
      </c>
      <c r="J68" s="54">
        <v>7253.9709700000003</v>
      </c>
      <c r="K68" s="54">
        <f t="shared" si="2"/>
        <v>-2105.0290299999997</v>
      </c>
      <c r="L68" s="54" t="s">
        <v>176</v>
      </c>
      <c r="M68" s="54">
        <v>7253.9709700000003</v>
      </c>
      <c r="N68" s="54"/>
      <c r="O68" s="54"/>
      <c r="P68" s="62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x14ac:dyDescent="0.3">
      <c r="A69" s="53"/>
      <c r="B69" s="75"/>
      <c r="C69" s="50"/>
      <c r="D69" s="15" t="s">
        <v>73</v>
      </c>
      <c r="E69" s="12" t="s">
        <v>117</v>
      </c>
      <c r="F69" s="12" t="s">
        <v>117</v>
      </c>
      <c r="G69" s="53"/>
      <c r="H69" s="64"/>
      <c r="I69" s="56"/>
      <c r="J69" s="56"/>
      <c r="K69" s="56"/>
      <c r="L69" s="56"/>
      <c r="M69" s="56"/>
      <c r="N69" s="56"/>
      <c r="O69" s="56"/>
      <c r="P69" s="62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37.5" customHeight="1" x14ac:dyDescent="0.3">
      <c r="A70" s="11">
        <v>27</v>
      </c>
      <c r="B70" s="75"/>
      <c r="C70" s="14" t="s">
        <v>43</v>
      </c>
      <c r="D70" s="15" t="s">
        <v>70</v>
      </c>
      <c r="E70" s="12" t="s">
        <v>167</v>
      </c>
      <c r="F70" s="12" t="s">
        <v>167</v>
      </c>
      <c r="G70" s="11" t="s">
        <v>163</v>
      </c>
      <c r="H70" s="64"/>
      <c r="I70" s="16">
        <v>6693.9369999999999</v>
      </c>
      <c r="J70" s="16">
        <v>6693.9369999999999</v>
      </c>
      <c r="K70" s="16">
        <f t="shared" si="2"/>
        <v>0</v>
      </c>
      <c r="L70" s="16"/>
      <c r="M70" s="16">
        <v>6693.9369999999999</v>
      </c>
      <c r="N70" s="16"/>
      <c r="O70" s="16"/>
      <c r="P70" s="17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75" x14ac:dyDescent="0.3">
      <c r="A71" s="11">
        <v>28</v>
      </c>
      <c r="B71" s="75"/>
      <c r="C71" s="14" t="s">
        <v>44</v>
      </c>
      <c r="D71" s="31" t="s">
        <v>80</v>
      </c>
      <c r="E71" s="12" t="s">
        <v>118</v>
      </c>
      <c r="F71" s="12" t="s">
        <v>118</v>
      </c>
      <c r="G71" s="11"/>
      <c r="H71" s="64"/>
      <c r="I71" s="16">
        <v>33.599999999998502</v>
      </c>
      <c r="J71" s="16"/>
      <c r="K71" s="16">
        <f t="shared" si="2"/>
        <v>-33.599999999998502</v>
      </c>
      <c r="L71" s="18" t="s">
        <v>186</v>
      </c>
      <c r="M71" s="16"/>
      <c r="N71" s="16"/>
      <c r="O71" s="16"/>
      <c r="P71" s="17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37.5" x14ac:dyDescent="0.3">
      <c r="A72" s="51">
        <v>29</v>
      </c>
      <c r="B72" s="75"/>
      <c r="C72" s="48" t="s">
        <v>45</v>
      </c>
      <c r="D72" s="15" t="s">
        <v>71</v>
      </c>
      <c r="E72" s="12" t="s">
        <v>133</v>
      </c>
      <c r="F72" s="12" t="s">
        <v>133</v>
      </c>
      <c r="G72" s="51" t="s">
        <v>172</v>
      </c>
      <c r="H72" s="64"/>
      <c r="I72" s="54">
        <v>98833.176000000007</v>
      </c>
      <c r="J72" s="54">
        <v>98833.176000000007</v>
      </c>
      <c r="K72" s="54">
        <f t="shared" si="2"/>
        <v>0</v>
      </c>
      <c r="L72" s="54"/>
      <c r="M72" s="54">
        <v>98833.176000000007</v>
      </c>
      <c r="N72" s="54"/>
      <c r="O72" s="54"/>
      <c r="P72" s="62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x14ac:dyDescent="0.3">
      <c r="A73" s="52"/>
      <c r="B73" s="75"/>
      <c r="C73" s="49"/>
      <c r="D73" s="15" t="s">
        <v>73</v>
      </c>
      <c r="E73" s="12" t="s">
        <v>134</v>
      </c>
      <c r="F73" s="12" t="s">
        <v>134</v>
      </c>
      <c r="G73" s="52"/>
      <c r="H73" s="64"/>
      <c r="I73" s="55"/>
      <c r="J73" s="55"/>
      <c r="K73" s="55"/>
      <c r="L73" s="55"/>
      <c r="M73" s="55"/>
      <c r="N73" s="55"/>
      <c r="O73" s="55"/>
      <c r="P73" s="62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x14ac:dyDescent="0.3">
      <c r="A74" s="53"/>
      <c r="B74" s="75"/>
      <c r="C74" s="50"/>
      <c r="D74" s="15" t="s">
        <v>73</v>
      </c>
      <c r="E74" s="12" t="s">
        <v>135</v>
      </c>
      <c r="F74" s="12" t="s">
        <v>135</v>
      </c>
      <c r="G74" s="53"/>
      <c r="H74" s="64"/>
      <c r="I74" s="56"/>
      <c r="J74" s="56"/>
      <c r="K74" s="56"/>
      <c r="L74" s="56"/>
      <c r="M74" s="56"/>
      <c r="N74" s="56"/>
      <c r="O74" s="56"/>
      <c r="P74" s="62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75" x14ac:dyDescent="0.3">
      <c r="A75" s="11">
        <v>30</v>
      </c>
      <c r="B75" s="75"/>
      <c r="C75" s="14" t="s">
        <v>46</v>
      </c>
      <c r="D75" s="31" t="s">
        <v>81</v>
      </c>
      <c r="E75" s="12" t="s">
        <v>119</v>
      </c>
      <c r="F75" s="12" t="s">
        <v>119</v>
      </c>
      <c r="G75" s="11" t="s">
        <v>163</v>
      </c>
      <c r="H75" s="64"/>
      <c r="I75" s="16">
        <v>1273.19</v>
      </c>
      <c r="J75" s="16">
        <v>1273.19</v>
      </c>
      <c r="K75" s="16">
        <f t="shared" si="2"/>
        <v>0</v>
      </c>
      <c r="L75" s="16"/>
      <c r="M75" s="16">
        <v>1273.19</v>
      </c>
      <c r="N75" s="16"/>
      <c r="O75" s="16"/>
      <c r="P75" s="17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75" x14ac:dyDescent="0.3">
      <c r="A76" s="20">
        <v>31</v>
      </c>
      <c r="B76" s="75"/>
      <c r="C76" s="21" t="s">
        <v>47</v>
      </c>
      <c r="D76" s="32" t="s">
        <v>171</v>
      </c>
      <c r="E76" s="32" t="s">
        <v>171</v>
      </c>
      <c r="F76" s="32" t="s">
        <v>171</v>
      </c>
      <c r="G76" s="20" t="s">
        <v>169</v>
      </c>
      <c r="H76" s="64"/>
      <c r="I76" s="23">
        <v>13367.636892857099</v>
      </c>
      <c r="J76" s="23">
        <v>10820.12825</v>
      </c>
      <c r="K76" s="16">
        <f t="shared" si="2"/>
        <v>-2547.5086428570994</v>
      </c>
      <c r="L76" s="23" t="s">
        <v>179</v>
      </c>
      <c r="M76" s="23">
        <v>10820.12825</v>
      </c>
      <c r="N76" s="23"/>
      <c r="O76" s="23"/>
      <c r="P76" s="17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x14ac:dyDescent="0.3">
      <c r="A77" s="51">
        <v>32</v>
      </c>
      <c r="B77" s="75"/>
      <c r="C77" s="48" t="s">
        <v>48</v>
      </c>
      <c r="D77" s="15" t="s">
        <v>73</v>
      </c>
      <c r="E77" s="33" t="s">
        <v>136</v>
      </c>
      <c r="F77" s="12" t="s">
        <v>136</v>
      </c>
      <c r="G77" s="51" t="s">
        <v>166</v>
      </c>
      <c r="H77" s="64"/>
      <c r="I77" s="54">
        <v>54038.703569999998</v>
      </c>
      <c r="J77" s="54">
        <v>54038.703569999998</v>
      </c>
      <c r="K77" s="54">
        <f t="shared" si="2"/>
        <v>0</v>
      </c>
      <c r="L77" s="54"/>
      <c r="M77" s="54">
        <v>54038.703569999998</v>
      </c>
      <c r="N77" s="54"/>
      <c r="O77" s="54"/>
      <c r="P77" s="62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56.25" x14ac:dyDescent="0.3">
      <c r="A78" s="52"/>
      <c r="B78" s="75"/>
      <c r="C78" s="49"/>
      <c r="D78" s="15" t="s">
        <v>73</v>
      </c>
      <c r="E78" s="33" t="s">
        <v>137</v>
      </c>
      <c r="F78" s="12" t="s">
        <v>137</v>
      </c>
      <c r="G78" s="52"/>
      <c r="H78" s="64"/>
      <c r="I78" s="55"/>
      <c r="J78" s="55"/>
      <c r="K78" s="55"/>
      <c r="L78" s="55"/>
      <c r="M78" s="55"/>
      <c r="N78" s="55"/>
      <c r="O78" s="55"/>
      <c r="P78" s="62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37.5" x14ac:dyDescent="0.3">
      <c r="A79" s="52"/>
      <c r="B79" s="75"/>
      <c r="C79" s="49"/>
      <c r="D79" s="15" t="s">
        <v>73</v>
      </c>
      <c r="E79" s="33" t="s">
        <v>138</v>
      </c>
      <c r="F79" s="12" t="s">
        <v>138</v>
      </c>
      <c r="G79" s="52"/>
      <c r="H79" s="64"/>
      <c r="I79" s="55"/>
      <c r="J79" s="55"/>
      <c r="K79" s="55"/>
      <c r="L79" s="55"/>
      <c r="M79" s="55"/>
      <c r="N79" s="55"/>
      <c r="O79" s="55"/>
      <c r="P79" s="62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37.5" x14ac:dyDescent="0.3">
      <c r="A80" s="52"/>
      <c r="B80" s="75"/>
      <c r="C80" s="49"/>
      <c r="D80" s="15" t="s">
        <v>73</v>
      </c>
      <c r="E80" s="33" t="s">
        <v>139</v>
      </c>
      <c r="F80" s="12" t="s">
        <v>139</v>
      </c>
      <c r="G80" s="52"/>
      <c r="H80" s="64"/>
      <c r="I80" s="55"/>
      <c r="J80" s="55"/>
      <c r="K80" s="55"/>
      <c r="L80" s="55"/>
      <c r="M80" s="55"/>
      <c r="N80" s="55"/>
      <c r="O80" s="55"/>
      <c r="P80" s="62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37.5" x14ac:dyDescent="0.3">
      <c r="A81" s="52"/>
      <c r="B81" s="75"/>
      <c r="C81" s="49"/>
      <c r="D81" s="15" t="s">
        <v>83</v>
      </c>
      <c r="E81" s="33" t="s">
        <v>140</v>
      </c>
      <c r="F81" s="12" t="s">
        <v>140</v>
      </c>
      <c r="G81" s="52"/>
      <c r="H81" s="64"/>
      <c r="I81" s="55"/>
      <c r="J81" s="55"/>
      <c r="K81" s="55"/>
      <c r="L81" s="55"/>
      <c r="M81" s="55"/>
      <c r="N81" s="55"/>
      <c r="O81" s="55"/>
      <c r="P81" s="62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37.5" x14ac:dyDescent="0.3">
      <c r="A82" s="52"/>
      <c r="B82" s="75"/>
      <c r="C82" s="49"/>
      <c r="D82" s="15" t="s">
        <v>73</v>
      </c>
      <c r="E82" s="33" t="s">
        <v>141</v>
      </c>
      <c r="F82" s="12" t="s">
        <v>141</v>
      </c>
      <c r="G82" s="52"/>
      <c r="H82" s="64"/>
      <c r="I82" s="55"/>
      <c r="J82" s="55"/>
      <c r="K82" s="55"/>
      <c r="L82" s="55"/>
      <c r="M82" s="55"/>
      <c r="N82" s="55"/>
      <c r="O82" s="55"/>
      <c r="P82" s="62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37.5" x14ac:dyDescent="0.3">
      <c r="A83" s="52"/>
      <c r="B83" s="75"/>
      <c r="C83" s="49"/>
      <c r="D83" s="15" t="s">
        <v>73</v>
      </c>
      <c r="E83" s="33" t="s">
        <v>142</v>
      </c>
      <c r="F83" s="12" t="s">
        <v>142</v>
      </c>
      <c r="G83" s="52"/>
      <c r="H83" s="64"/>
      <c r="I83" s="55"/>
      <c r="J83" s="55"/>
      <c r="K83" s="55"/>
      <c r="L83" s="55"/>
      <c r="M83" s="55"/>
      <c r="N83" s="55"/>
      <c r="O83" s="55"/>
      <c r="P83" s="62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x14ac:dyDescent="0.3">
      <c r="A84" s="52"/>
      <c r="B84" s="75"/>
      <c r="C84" s="49"/>
      <c r="D84" s="15" t="s">
        <v>76</v>
      </c>
      <c r="E84" s="33" t="s">
        <v>143</v>
      </c>
      <c r="F84" s="12" t="s">
        <v>143</v>
      </c>
      <c r="G84" s="52"/>
      <c r="H84" s="64"/>
      <c r="I84" s="55"/>
      <c r="J84" s="55"/>
      <c r="K84" s="55"/>
      <c r="L84" s="55"/>
      <c r="M84" s="55"/>
      <c r="N84" s="55"/>
      <c r="O84" s="55"/>
      <c r="P84" s="62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x14ac:dyDescent="0.3">
      <c r="A85" s="52"/>
      <c r="B85" s="75"/>
      <c r="C85" s="49"/>
      <c r="D85" s="15" t="s">
        <v>76</v>
      </c>
      <c r="E85" s="33" t="s">
        <v>144</v>
      </c>
      <c r="F85" s="12" t="s">
        <v>144</v>
      </c>
      <c r="G85" s="52"/>
      <c r="H85" s="64"/>
      <c r="I85" s="55"/>
      <c r="J85" s="55"/>
      <c r="K85" s="55"/>
      <c r="L85" s="55"/>
      <c r="M85" s="55"/>
      <c r="N85" s="55"/>
      <c r="O85" s="55"/>
      <c r="P85" s="62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x14ac:dyDescent="0.3">
      <c r="A86" s="52"/>
      <c r="B86" s="75"/>
      <c r="C86" s="49"/>
      <c r="D86" s="15" t="s">
        <v>76</v>
      </c>
      <c r="E86" s="33" t="s">
        <v>145</v>
      </c>
      <c r="F86" s="12" t="s">
        <v>145</v>
      </c>
      <c r="G86" s="52"/>
      <c r="H86" s="64"/>
      <c r="I86" s="55"/>
      <c r="J86" s="55"/>
      <c r="K86" s="55"/>
      <c r="L86" s="55"/>
      <c r="M86" s="55"/>
      <c r="N86" s="55"/>
      <c r="O86" s="55"/>
      <c r="P86" s="62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x14ac:dyDescent="0.3">
      <c r="A87" s="52"/>
      <c r="B87" s="75"/>
      <c r="C87" s="49"/>
      <c r="D87" s="15" t="s">
        <v>76</v>
      </c>
      <c r="E87" s="33" t="s">
        <v>146</v>
      </c>
      <c r="F87" s="12" t="s">
        <v>146</v>
      </c>
      <c r="G87" s="52"/>
      <c r="H87" s="64"/>
      <c r="I87" s="55"/>
      <c r="J87" s="55"/>
      <c r="K87" s="55"/>
      <c r="L87" s="55"/>
      <c r="M87" s="55"/>
      <c r="N87" s="55"/>
      <c r="O87" s="55"/>
      <c r="P87" s="62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x14ac:dyDescent="0.3">
      <c r="A88" s="53"/>
      <c r="B88" s="75"/>
      <c r="C88" s="50"/>
      <c r="D88" s="15" t="s">
        <v>76</v>
      </c>
      <c r="E88" s="33" t="s">
        <v>147</v>
      </c>
      <c r="F88" s="12" t="s">
        <v>147</v>
      </c>
      <c r="G88" s="53"/>
      <c r="H88" s="64"/>
      <c r="I88" s="56"/>
      <c r="J88" s="56"/>
      <c r="K88" s="56"/>
      <c r="L88" s="56"/>
      <c r="M88" s="56"/>
      <c r="N88" s="56"/>
      <c r="O88" s="56"/>
      <c r="P88" s="62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12.5" x14ac:dyDescent="0.3">
      <c r="A89" s="11">
        <v>33</v>
      </c>
      <c r="B89" s="75"/>
      <c r="C89" s="14" t="s">
        <v>49</v>
      </c>
      <c r="D89" s="15" t="s">
        <v>82</v>
      </c>
      <c r="E89" s="12" t="s">
        <v>120</v>
      </c>
      <c r="F89" s="12" t="s">
        <v>120</v>
      </c>
      <c r="G89" s="11" t="s">
        <v>163</v>
      </c>
      <c r="H89" s="64"/>
      <c r="I89" s="16">
        <v>11514.4</v>
      </c>
      <c r="J89" s="16">
        <v>11514</v>
      </c>
      <c r="K89" s="16">
        <f t="shared" si="2"/>
        <v>-0.3999999999996362</v>
      </c>
      <c r="L89" s="16"/>
      <c r="M89" s="16">
        <v>11514</v>
      </c>
      <c r="N89" s="16"/>
      <c r="O89" s="16"/>
      <c r="P89" s="17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93.75" x14ac:dyDescent="0.3">
      <c r="A90" s="11">
        <v>34</v>
      </c>
      <c r="B90" s="75"/>
      <c r="C90" s="14" t="s">
        <v>50</v>
      </c>
      <c r="D90" s="15" t="s">
        <v>83</v>
      </c>
      <c r="E90" s="12" t="s">
        <v>121</v>
      </c>
      <c r="F90" s="12" t="s">
        <v>121</v>
      </c>
      <c r="G90" s="11" t="s">
        <v>166</v>
      </c>
      <c r="H90" s="64"/>
      <c r="I90" s="16">
        <v>117800</v>
      </c>
      <c r="J90" s="16">
        <v>452834.28125</v>
      </c>
      <c r="K90" s="16">
        <f t="shared" si="2"/>
        <v>335034.28125</v>
      </c>
      <c r="L90" s="18" t="s">
        <v>175</v>
      </c>
      <c r="M90" s="16">
        <v>452834.28125</v>
      </c>
      <c r="N90" s="16"/>
      <c r="O90" s="16"/>
      <c r="P90" s="17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x14ac:dyDescent="0.3">
      <c r="A91" s="11"/>
      <c r="B91" s="75"/>
      <c r="C91" s="8" t="s">
        <v>52</v>
      </c>
      <c r="D91" s="11"/>
      <c r="E91" s="12"/>
      <c r="F91" s="11"/>
      <c r="G91" s="11"/>
      <c r="H91" s="64"/>
      <c r="I91" s="34">
        <f t="shared" ref="I91:P91" si="3">SUM(I14:I90)</f>
        <v>6562062.8808618728</v>
      </c>
      <c r="J91" s="34">
        <f t="shared" si="3"/>
        <v>6899899.2456099996</v>
      </c>
      <c r="K91" s="34">
        <f t="shared" si="3"/>
        <v>337836.36474812642</v>
      </c>
      <c r="L91" s="34"/>
      <c r="M91" s="34">
        <f t="shared" si="3"/>
        <v>4210234.2825499997</v>
      </c>
      <c r="N91" s="34">
        <f t="shared" si="3"/>
        <v>2241442.0023399997</v>
      </c>
      <c r="O91" s="34">
        <f t="shared" si="3"/>
        <v>448222.96071999997</v>
      </c>
      <c r="P91" s="35">
        <f t="shared" si="3"/>
        <v>0</v>
      </c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x14ac:dyDescent="0.3">
      <c r="A92" s="11"/>
      <c r="B92" s="75"/>
      <c r="C92" s="8" t="s">
        <v>65</v>
      </c>
      <c r="D92" s="11"/>
      <c r="E92" s="12"/>
      <c r="F92" s="11"/>
      <c r="G92" s="11"/>
      <c r="H92" s="64"/>
      <c r="I92" s="16"/>
      <c r="J92" s="16"/>
      <c r="K92" s="16"/>
      <c r="L92" s="16"/>
      <c r="M92" s="16"/>
      <c r="N92" s="16"/>
      <c r="O92" s="16"/>
      <c r="P92" s="17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75" x14ac:dyDescent="0.3">
      <c r="A93" s="11">
        <v>35</v>
      </c>
      <c r="B93" s="75"/>
      <c r="C93" s="36" t="s">
        <v>54</v>
      </c>
      <c r="D93" s="15" t="s">
        <v>70</v>
      </c>
      <c r="E93" s="12" t="s">
        <v>167</v>
      </c>
      <c r="F93" s="12" t="s">
        <v>167</v>
      </c>
      <c r="G93" s="11" t="s">
        <v>163</v>
      </c>
      <c r="H93" s="64"/>
      <c r="I93" s="16">
        <v>33731.688249999999</v>
      </c>
      <c r="J93" s="16">
        <v>33731.688249999999</v>
      </c>
      <c r="K93" s="16">
        <f>J93-I93</f>
        <v>0</v>
      </c>
      <c r="L93" s="16"/>
      <c r="M93" s="16">
        <v>33731.688249999999</v>
      </c>
      <c r="N93" s="16"/>
      <c r="O93" s="16"/>
      <c r="P93" s="17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75" x14ac:dyDescent="0.3">
      <c r="A94" s="20">
        <v>36</v>
      </c>
      <c r="B94" s="75"/>
      <c r="C94" s="37" t="s">
        <v>55</v>
      </c>
      <c r="D94" s="15" t="s">
        <v>124</v>
      </c>
      <c r="E94" s="25" t="s">
        <v>157</v>
      </c>
      <c r="F94" s="12" t="s">
        <v>157</v>
      </c>
      <c r="G94" s="20" t="s">
        <v>159</v>
      </c>
      <c r="H94" s="64"/>
      <c r="I94" s="23">
        <v>117393.49446</v>
      </c>
      <c r="J94" s="16">
        <v>117393.49446</v>
      </c>
      <c r="K94" s="16">
        <f t="shared" ref="K94:K111" si="4">J94-I94</f>
        <v>0</v>
      </c>
      <c r="L94" s="23"/>
      <c r="M94" s="23">
        <v>117393.49446</v>
      </c>
      <c r="N94" s="23"/>
      <c r="O94" s="23"/>
      <c r="P94" s="17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37.5" x14ac:dyDescent="0.3">
      <c r="A95" s="20">
        <v>37</v>
      </c>
      <c r="B95" s="75"/>
      <c r="C95" s="37" t="s">
        <v>56</v>
      </c>
      <c r="D95" s="15" t="s">
        <v>124</v>
      </c>
      <c r="E95" s="25" t="s">
        <v>157</v>
      </c>
      <c r="F95" s="12" t="s">
        <v>157</v>
      </c>
      <c r="G95" s="20" t="s">
        <v>159</v>
      </c>
      <c r="H95" s="64"/>
      <c r="I95" s="23">
        <v>673486.39911</v>
      </c>
      <c r="J95" s="16">
        <v>673486.39911</v>
      </c>
      <c r="K95" s="16">
        <f t="shared" si="4"/>
        <v>0</v>
      </c>
      <c r="L95" s="23"/>
      <c r="M95" s="23">
        <v>673486.39911</v>
      </c>
      <c r="N95" s="23"/>
      <c r="O95" s="23"/>
      <c r="P95" s="17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x14ac:dyDescent="0.3">
      <c r="A96" s="51">
        <v>38</v>
      </c>
      <c r="B96" s="75"/>
      <c r="C96" s="66" t="s">
        <v>57</v>
      </c>
      <c r="D96" s="15" t="s">
        <v>71</v>
      </c>
      <c r="E96" s="25" t="s">
        <v>148</v>
      </c>
      <c r="F96" s="25" t="s">
        <v>148</v>
      </c>
      <c r="G96" s="51" t="s">
        <v>163</v>
      </c>
      <c r="H96" s="64"/>
      <c r="I96" s="54">
        <v>136250</v>
      </c>
      <c r="J96" s="54">
        <v>136250.00000999999</v>
      </c>
      <c r="K96" s="54">
        <f t="shared" si="4"/>
        <v>9.9999888334423304E-6</v>
      </c>
      <c r="L96" s="54"/>
      <c r="M96" s="54">
        <v>136250.00000999999</v>
      </c>
      <c r="N96" s="54"/>
      <c r="O96" s="54"/>
      <c r="P96" s="62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x14ac:dyDescent="0.3">
      <c r="A97" s="52"/>
      <c r="B97" s="75"/>
      <c r="C97" s="67"/>
      <c r="D97" s="15" t="s">
        <v>71</v>
      </c>
      <c r="E97" s="25" t="s">
        <v>149</v>
      </c>
      <c r="F97" s="25" t="s">
        <v>152</v>
      </c>
      <c r="G97" s="52"/>
      <c r="H97" s="64"/>
      <c r="I97" s="55"/>
      <c r="J97" s="55"/>
      <c r="K97" s="55"/>
      <c r="L97" s="55"/>
      <c r="M97" s="55"/>
      <c r="N97" s="55"/>
      <c r="O97" s="55"/>
      <c r="P97" s="62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x14ac:dyDescent="0.3">
      <c r="A98" s="52"/>
      <c r="B98" s="75"/>
      <c r="C98" s="67"/>
      <c r="D98" s="15" t="s">
        <v>73</v>
      </c>
      <c r="E98" s="25" t="s">
        <v>150</v>
      </c>
      <c r="F98" s="25" t="s">
        <v>150</v>
      </c>
      <c r="G98" s="52"/>
      <c r="H98" s="64"/>
      <c r="I98" s="55"/>
      <c r="J98" s="55"/>
      <c r="K98" s="55"/>
      <c r="L98" s="55"/>
      <c r="M98" s="55"/>
      <c r="N98" s="55"/>
      <c r="O98" s="55"/>
      <c r="P98" s="62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x14ac:dyDescent="0.3">
      <c r="A99" s="53"/>
      <c r="B99" s="75"/>
      <c r="C99" s="68"/>
      <c r="D99" s="15" t="s">
        <v>73</v>
      </c>
      <c r="E99" s="25" t="s">
        <v>151</v>
      </c>
      <c r="F99" s="25" t="s">
        <v>151</v>
      </c>
      <c r="G99" s="53"/>
      <c r="H99" s="64"/>
      <c r="I99" s="56"/>
      <c r="J99" s="56"/>
      <c r="K99" s="56"/>
      <c r="L99" s="56"/>
      <c r="M99" s="56"/>
      <c r="N99" s="56"/>
      <c r="O99" s="56"/>
      <c r="P99" s="62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93.75" x14ac:dyDescent="0.3">
      <c r="A100" s="11">
        <v>39</v>
      </c>
      <c r="B100" s="75"/>
      <c r="C100" s="36" t="s">
        <v>58</v>
      </c>
      <c r="D100" s="31" t="s">
        <v>81</v>
      </c>
      <c r="E100" s="12" t="s">
        <v>119</v>
      </c>
      <c r="F100" s="12" t="s">
        <v>119</v>
      </c>
      <c r="G100" s="11" t="s">
        <v>163</v>
      </c>
      <c r="H100" s="64"/>
      <c r="I100" s="16">
        <v>1731.7</v>
      </c>
      <c r="J100" s="16">
        <v>1731</v>
      </c>
      <c r="K100" s="16">
        <f t="shared" si="4"/>
        <v>-0.70000000000004547</v>
      </c>
      <c r="L100" s="16"/>
      <c r="M100" s="16">
        <v>1731</v>
      </c>
      <c r="N100" s="16"/>
      <c r="O100" s="16"/>
      <c r="P100" s="17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x14ac:dyDescent="0.3">
      <c r="A101" s="51">
        <v>40</v>
      </c>
      <c r="B101" s="75"/>
      <c r="C101" s="66" t="s">
        <v>59</v>
      </c>
      <c r="D101" s="15" t="s">
        <v>71</v>
      </c>
      <c r="E101" s="69" t="s">
        <v>122</v>
      </c>
      <c r="F101" s="12" t="s">
        <v>153</v>
      </c>
      <c r="G101" s="51" t="s">
        <v>163</v>
      </c>
      <c r="H101" s="64"/>
      <c r="I101" s="54">
        <v>124550</v>
      </c>
      <c r="J101" s="54">
        <v>124550</v>
      </c>
      <c r="K101" s="54">
        <f t="shared" si="4"/>
        <v>0</v>
      </c>
      <c r="L101" s="54"/>
      <c r="M101" s="54">
        <v>124550</v>
      </c>
      <c r="N101" s="54"/>
      <c r="O101" s="54"/>
      <c r="P101" s="62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56.25" x14ac:dyDescent="0.3">
      <c r="A102" s="52"/>
      <c r="B102" s="75"/>
      <c r="C102" s="67"/>
      <c r="D102" s="15" t="s">
        <v>83</v>
      </c>
      <c r="E102" s="70"/>
      <c r="F102" s="12" t="s">
        <v>154</v>
      </c>
      <c r="G102" s="52"/>
      <c r="H102" s="64"/>
      <c r="I102" s="55"/>
      <c r="J102" s="55"/>
      <c r="K102" s="55"/>
      <c r="L102" s="55"/>
      <c r="M102" s="55"/>
      <c r="N102" s="55"/>
      <c r="O102" s="55"/>
      <c r="P102" s="62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56.25" x14ac:dyDescent="0.3">
      <c r="A103" s="53"/>
      <c r="B103" s="75"/>
      <c r="C103" s="68"/>
      <c r="D103" s="15" t="s">
        <v>83</v>
      </c>
      <c r="E103" s="71"/>
      <c r="F103" s="12" t="s">
        <v>155</v>
      </c>
      <c r="G103" s="53"/>
      <c r="H103" s="64"/>
      <c r="I103" s="56"/>
      <c r="J103" s="56"/>
      <c r="K103" s="56"/>
      <c r="L103" s="56"/>
      <c r="M103" s="56"/>
      <c r="N103" s="56"/>
      <c r="O103" s="56"/>
      <c r="P103" s="62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12.5" x14ac:dyDescent="0.3">
      <c r="A104" s="11">
        <v>41</v>
      </c>
      <c r="B104" s="75"/>
      <c r="C104" s="36" t="s">
        <v>60</v>
      </c>
      <c r="D104" s="31" t="s">
        <v>81</v>
      </c>
      <c r="E104" s="12" t="s">
        <v>119</v>
      </c>
      <c r="F104" s="12" t="s">
        <v>119</v>
      </c>
      <c r="G104" s="11" t="s">
        <v>163</v>
      </c>
      <c r="H104" s="64"/>
      <c r="I104" s="16">
        <v>1500</v>
      </c>
      <c r="J104" s="16">
        <v>1485</v>
      </c>
      <c r="K104" s="16">
        <f t="shared" si="4"/>
        <v>-15</v>
      </c>
      <c r="L104" s="16" t="s">
        <v>234</v>
      </c>
      <c r="M104" s="16">
        <v>1485</v>
      </c>
      <c r="N104" s="16"/>
      <c r="O104" s="16"/>
      <c r="P104" s="17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12.5" x14ac:dyDescent="0.3">
      <c r="A105" s="11">
        <v>42</v>
      </c>
      <c r="B105" s="75"/>
      <c r="C105" s="38" t="s">
        <v>61</v>
      </c>
      <c r="D105" s="15" t="s">
        <v>70</v>
      </c>
      <c r="E105" s="12" t="s">
        <v>167</v>
      </c>
      <c r="F105" s="12" t="s">
        <v>167</v>
      </c>
      <c r="G105" s="11" t="s">
        <v>166</v>
      </c>
      <c r="H105" s="64"/>
      <c r="I105" s="16">
        <v>11000</v>
      </c>
      <c r="J105" s="16">
        <v>11244.85089</v>
      </c>
      <c r="K105" s="16">
        <f t="shared" si="4"/>
        <v>244.85088999999971</v>
      </c>
      <c r="L105" s="18" t="s">
        <v>178</v>
      </c>
      <c r="M105" s="16">
        <v>11244.85089</v>
      </c>
      <c r="N105" s="16"/>
      <c r="O105" s="16"/>
      <c r="P105" s="17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56.25" x14ac:dyDescent="0.3">
      <c r="A106" s="11">
        <v>43</v>
      </c>
      <c r="B106" s="75"/>
      <c r="C106" s="36" t="s">
        <v>62</v>
      </c>
      <c r="D106" s="15" t="s">
        <v>70</v>
      </c>
      <c r="E106" s="12" t="s">
        <v>167</v>
      </c>
      <c r="F106" s="12" t="s">
        <v>167</v>
      </c>
      <c r="G106" s="11" t="s">
        <v>172</v>
      </c>
      <c r="H106" s="64"/>
      <c r="I106" s="16">
        <v>45386.196430000004</v>
      </c>
      <c r="J106" s="16">
        <v>45386.196430000004</v>
      </c>
      <c r="K106" s="16">
        <f t="shared" si="4"/>
        <v>0</v>
      </c>
      <c r="L106" s="16"/>
      <c r="M106" s="16">
        <v>45386.196430000004</v>
      </c>
      <c r="N106" s="16"/>
      <c r="O106" s="16"/>
      <c r="P106" s="17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75" x14ac:dyDescent="0.3">
      <c r="A107" s="11">
        <v>44</v>
      </c>
      <c r="B107" s="75"/>
      <c r="C107" s="36" t="s">
        <v>63</v>
      </c>
      <c r="D107" s="15" t="s">
        <v>84</v>
      </c>
      <c r="E107" s="12" t="s">
        <v>84</v>
      </c>
      <c r="F107" s="12" t="s">
        <v>84</v>
      </c>
      <c r="G107" s="11" t="s">
        <v>163</v>
      </c>
      <c r="H107" s="64"/>
      <c r="I107" s="16">
        <v>1010.304</v>
      </c>
      <c r="J107" s="16">
        <v>841.92</v>
      </c>
      <c r="K107" s="16">
        <f t="shared" si="4"/>
        <v>-168.38400000000001</v>
      </c>
      <c r="L107" s="16" t="s">
        <v>180</v>
      </c>
      <c r="M107" s="16">
        <v>841.92</v>
      </c>
      <c r="N107" s="16"/>
      <c r="O107" s="16"/>
      <c r="P107" s="17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93.75" x14ac:dyDescent="0.3">
      <c r="A108" s="11">
        <v>45</v>
      </c>
      <c r="B108" s="75"/>
      <c r="C108" s="36" t="s">
        <v>232</v>
      </c>
      <c r="D108" s="15" t="s">
        <v>85</v>
      </c>
      <c r="E108" s="12" t="s">
        <v>123</v>
      </c>
      <c r="F108" s="12" t="s">
        <v>123</v>
      </c>
      <c r="G108" s="11"/>
      <c r="H108" s="64"/>
      <c r="I108" s="16">
        <v>712.19299999999998</v>
      </c>
      <c r="J108" s="16"/>
      <c r="K108" s="16">
        <f t="shared" si="4"/>
        <v>-712.19299999999998</v>
      </c>
      <c r="L108" s="18" t="s">
        <v>233</v>
      </c>
      <c r="M108" s="16"/>
      <c r="N108" s="16"/>
      <c r="O108" s="16"/>
      <c r="P108" s="17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12.5" x14ac:dyDescent="0.3">
      <c r="A109" s="11">
        <v>46</v>
      </c>
      <c r="B109" s="75"/>
      <c r="C109" s="36" t="s">
        <v>64</v>
      </c>
      <c r="D109" s="31" t="s">
        <v>81</v>
      </c>
      <c r="E109" s="12" t="s">
        <v>119</v>
      </c>
      <c r="F109" s="12" t="s">
        <v>119</v>
      </c>
      <c r="G109" s="11" t="s">
        <v>172</v>
      </c>
      <c r="H109" s="64"/>
      <c r="I109" s="16">
        <v>205.37992571428913</v>
      </c>
      <c r="J109" s="16">
        <v>205.38036</v>
      </c>
      <c r="K109" s="16">
        <f t="shared" si="4"/>
        <v>4.3428571086678858E-4</v>
      </c>
      <c r="L109" s="16"/>
      <c r="M109" s="16">
        <v>205.38036</v>
      </c>
      <c r="N109" s="16"/>
      <c r="O109" s="16"/>
      <c r="P109" s="17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8.75" customHeight="1" x14ac:dyDescent="0.3">
      <c r="A110" s="11"/>
      <c r="B110" s="75"/>
      <c r="C110" s="8" t="s">
        <v>66</v>
      </c>
      <c r="D110" s="11"/>
      <c r="E110" s="12"/>
      <c r="F110" s="11"/>
      <c r="G110" s="11"/>
      <c r="H110" s="64"/>
      <c r="I110" s="34">
        <f t="shared" ref="I110:P110" si="5">SUM(I93:I109)</f>
        <v>1146957.3551757142</v>
      </c>
      <c r="J110" s="34">
        <f t="shared" si="5"/>
        <v>1146305.9295099999</v>
      </c>
      <c r="K110" s="34">
        <f t="shared" si="5"/>
        <v>-651.42566571430064</v>
      </c>
      <c r="L110" s="34">
        <f t="shared" si="5"/>
        <v>0</v>
      </c>
      <c r="M110" s="34">
        <f t="shared" si="5"/>
        <v>1146305.9295099999</v>
      </c>
      <c r="N110" s="34">
        <f t="shared" si="5"/>
        <v>0</v>
      </c>
      <c r="O110" s="34">
        <f t="shared" si="5"/>
        <v>0</v>
      </c>
      <c r="P110" s="35">
        <f t="shared" si="5"/>
        <v>0</v>
      </c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337.5" customHeight="1" x14ac:dyDescent="0.3">
      <c r="A111" s="11">
        <v>47</v>
      </c>
      <c r="B111" s="75"/>
      <c r="C111" s="37" t="s">
        <v>183</v>
      </c>
      <c r="D111" s="11"/>
      <c r="E111" s="12"/>
      <c r="F111" s="12" t="s">
        <v>225</v>
      </c>
      <c r="G111" s="11">
        <v>2015</v>
      </c>
      <c r="H111" s="64"/>
      <c r="I111" s="34"/>
      <c r="J111" s="16">
        <v>716516.95236</v>
      </c>
      <c r="K111" s="16">
        <f t="shared" si="4"/>
        <v>716516.95236</v>
      </c>
      <c r="L111" s="16" t="s">
        <v>184</v>
      </c>
      <c r="M111" s="34"/>
      <c r="N111" s="16">
        <v>716516.95236</v>
      </c>
      <c r="O111" s="34"/>
      <c r="P111" s="35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8.75" customHeight="1" x14ac:dyDescent="0.3">
      <c r="A112" s="51">
        <v>48</v>
      </c>
      <c r="B112" s="75"/>
      <c r="C112" s="66" t="s">
        <v>67</v>
      </c>
      <c r="D112" s="78" t="s">
        <v>73</v>
      </c>
      <c r="E112" s="12" t="s">
        <v>196</v>
      </c>
      <c r="F112" s="12" t="s">
        <v>212</v>
      </c>
      <c r="G112" s="51">
        <v>2015</v>
      </c>
      <c r="H112" s="64"/>
      <c r="I112" s="54">
        <v>566876.35406000004</v>
      </c>
      <c r="J112" s="54">
        <v>526953.28899428598</v>
      </c>
      <c r="K112" s="54">
        <f>J112-I112</f>
        <v>-39923.065065714065</v>
      </c>
      <c r="L112" s="54" t="s">
        <v>221</v>
      </c>
      <c r="M112" s="54"/>
      <c r="N112" s="54">
        <v>526953.28899428598</v>
      </c>
      <c r="O112" s="54"/>
      <c r="P112" s="62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8.75" customHeight="1" x14ac:dyDescent="0.3">
      <c r="A113" s="73"/>
      <c r="B113" s="76"/>
      <c r="C113" s="81"/>
      <c r="D113" s="79"/>
      <c r="E113" s="12" t="s">
        <v>197</v>
      </c>
      <c r="F113" s="12" t="s">
        <v>197</v>
      </c>
      <c r="G113" s="73"/>
      <c r="H113" s="64"/>
      <c r="I113" s="73"/>
      <c r="J113" s="73"/>
      <c r="K113" s="73"/>
      <c r="L113" s="73"/>
      <c r="M113" s="73"/>
      <c r="N113" s="73"/>
      <c r="O113" s="73"/>
      <c r="P113" s="72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x14ac:dyDescent="0.3">
      <c r="A114" s="73"/>
      <c r="B114" s="76"/>
      <c r="C114" s="81"/>
      <c r="D114" s="79"/>
      <c r="E114" s="12" t="s">
        <v>198</v>
      </c>
      <c r="F114" s="12" t="s">
        <v>213</v>
      </c>
      <c r="G114" s="73"/>
      <c r="H114" s="64"/>
      <c r="I114" s="73"/>
      <c r="J114" s="73"/>
      <c r="K114" s="73"/>
      <c r="L114" s="73"/>
      <c r="M114" s="73"/>
      <c r="N114" s="73"/>
      <c r="O114" s="73"/>
      <c r="P114" s="72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37.5" x14ac:dyDescent="0.3">
      <c r="A115" s="73"/>
      <c r="B115" s="76"/>
      <c r="C115" s="81"/>
      <c r="D115" s="79"/>
      <c r="E115" s="12" t="s">
        <v>199</v>
      </c>
      <c r="F115" s="12" t="s">
        <v>214</v>
      </c>
      <c r="G115" s="73"/>
      <c r="H115" s="64"/>
      <c r="I115" s="73"/>
      <c r="J115" s="73"/>
      <c r="K115" s="73"/>
      <c r="L115" s="73"/>
      <c r="M115" s="73"/>
      <c r="N115" s="73"/>
      <c r="O115" s="73"/>
      <c r="P115" s="72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x14ac:dyDescent="0.3">
      <c r="A116" s="73"/>
      <c r="B116" s="76"/>
      <c r="C116" s="81"/>
      <c r="D116" s="79"/>
      <c r="E116" s="12" t="s">
        <v>200</v>
      </c>
      <c r="F116" s="12" t="s">
        <v>215</v>
      </c>
      <c r="G116" s="73"/>
      <c r="H116" s="64"/>
      <c r="I116" s="73"/>
      <c r="J116" s="73"/>
      <c r="K116" s="73"/>
      <c r="L116" s="73"/>
      <c r="M116" s="73"/>
      <c r="N116" s="73"/>
      <c r="O116" s="73"/>
      <c r="P116" s="72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x14ac:dyDescent="0.3">
      <c r="A117" s="73"/>
      <c r="B117" s="76"/>
      <c r="C117" s="81"/>
      <c r="D117" s="79"/>
      <c r="E117" s="12" t="s">
        <v>201</v>
      </c>
      <c r="F117" s="12" t="s">
        <v>201</v>
      </c>
      <c r="G117" s="73"/>
      <c r="H117" s="64"/>
      <c r="I117" s="73"/>
      <c r="J117" s="73"/>
      <c r="K117" s="73"/>
      <c r="L117" s="73"/>
      <c r="M117" s="73"/>
      <c r="N117" s="73"/>
      <c r="O117" s="73"/>
      <c r="P117" s="72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x14ac:dyDescent="0.3">
      <c r="A118" s="73"/>
      <c r="B118" s="76"/>
      <c r="C118" s="81"/>
      <c r="D118" s="79"/>
      <c r="E118" s="12" t="s">
        <v>220</v>
      </c>
      <c r="F118" s="12" t="s">
        <v>216</v>
      </c>
      <c r="G118" s="73"/>
      <c r="H118" s="64"/>
      <c r="I118" s="73"/>
      <c r="J118" s="73"/>
      <c r="K118" s="73"/>
      <c r="L118" s="73"/>
      <c r="M118" s="73"/>
      <c r="N118" s="73"/>
      <c r="O118" s="73"/>
      <c r="P118" s="72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x14ac:dyDescent="0.3">
      <c r="A119" s="73"/>
      <c r="B119" s="76"/>
      <c r="C119" s="81"/>
      <c r="D119" s="79"/>
      <c r="E119" s="12" t="s">
        <v>202</v>
      </c>
      <c r="F119" s="12" t="s">
        <v>202</v>
      </c>
      <c r="G119" s="73"/>
      <c r="H119" s="64"/>
      <c r="I119" s="73"/>
      <c r="J119" s="73"/>
      <c r="K119" s="73"/>
      <c r="L119" s="73"/>
      <c r="M119" s="73"/>
      <c r="N119" s="73"/>
      <c r="O119" s="73"/>
      <c r="P119" s="72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37.5" x14ac:dyDescent="0.3">
      <c r="A120" s="73"/>
      <c r="B120" s="76"/>
      <c r="C120" s="81"/>
      <c r="D120" s="79"/>
      <c r="E120" s="12" t="s">
        <v>203</v>
      </c>
      <c r="F120" s="12" t="s">
        <v>203</v>
      </c>
      <c r="G120" s="73"/>
      <c r="H120" s="64"/>
      <c r="I120" s="73"/>
      <c r="J120" s="73"/>
      <c r="K120" s="73"/>
      <c r="L120" s="73"/>
      <c r="M120" s="73"/>
      <c r="N120" s="73"/>
      <c r="O120" s="73"/>
      <c r="P120" s="72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x14ac:dyDescent="0.3">
      <c r="A121" s="73"/>
      <c r="B121" s="76"/>
      <c r="C121" s="81"/>
      <c r="D121" s="79"/>
      <c r="E121" s="12" t="s">
        <v>204</v>
      </c>
      <c r="F121" s="12" t="s">
        <v>217</v>
      </c>
      <c r="G121" s="73"/>
      <c r="H121" s="64"/>
      <c r="I121" s="73"/>
      <c r="J121" s="73"/>
      <c r="K121" s="73"/>
      <c r="L121" s="73"/>
      <c r="M121" s="73"/>
      <c r="N121" s="73"/>
      <c r="O121" s="73"/>
      <c r="P121" s="72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x14ac:dyDescent="0.3">
      <c r="A122" s="73"/>
      <c r="B122" s="76"/>
      <c r="C122" s="81"/>
      <c r="D122" s="79"/>
      <c r="E122" s="12" t="s">
        <v>205</v>
      </c>
      <c r="F122" s="12" t="s">
        <v>205</v>
      </c>
      <c r="G122" s="73"/>
      <c r="H122" s="64"/>
      <c r="I122" s="73"/>
      <c r="J122" s="73"/>
      <c r="K122" s="73"/>
      <c r="L122" s="73"/>
      <c r="M122" s="73"/>
      <c r="N122" s="73"/>
      <c r="O122" s="73"/>
      <c r="P122" s="72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x14ac:dyDescent="0.3">
      <c r="A123" s="73"/>
      <c r="B123" s="76"/>
      <c r="C123" s="81"/>
      <c r="D123" s="79"/>
      <c r="E123" s="12" t="s">
        <v>206</v>
      </c>
      <c r="F123" s="12" t="s">
        <v>206</v>
      </c>
      <c r="G123" s="73"/>
      <c r="H123" s="64"/>
      <c r="I123" s="73"/>
      <c r="J123" s="73"/>
      <c r="K123" s="73"/>
      <c r="L123" s="73"/>
      <c r="M123" s="73"/>
      <c r="N123" s="73"/>
      <c r="O123" s="73"/>
      <c r="P123" s="72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x14ac:dyDescent="0.3">
      <c r="A124" s="73"/>
      <c r="B124" s="76"/>
      <c r="C124" s="81"/>
      <c r="D124" s="79"/>
      <c r="E124" s="12" t="s">
        <v>207</v>
      </c>
      <c r="F124" s="12" t="s">
        <v>207</v>
      </c>
      <c r="G124" s="73"/>
      <c r="H124" s="64"/>
      <c r="I124" s="73"/>
      <c r="J124" s="73"/>
      <c r="K124" s="73"/>
      <c r="L124" s="73"/>
      <c r="M124" s="73"/>
      <c r="N124" s="73"/>
      <c r="O124" s="73"/>
      <c r="P124" s="72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x14ac:dyDescent="0.3">
      <c r="A125" s="73"/>
      <c r="B125" s="76"/>
      <c r="C125" s="81"/>
      <c r="D125" s="79"/>
      <c r="E125" s="12" t="s">
        <v>208</v>
      </c>
      <c r="F125" s="12" t="s">
        <v>208</v>
      </c>
      <c r="G125" s="73"/>
      <c r="H125" s="64"/>
      <c r="I125" s="73"/>
      <c r="J125" s="73"/>
      <c r="K125" s="73"/>
      <c r="L125" s="73"/>
      <c r="M125" s="73"/>
      <c r="N125" s="73"/>
      <c r="O125" s="73"/>
      <c r="P125" s="72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x14ac:dyDescent="0.3">
      <c r="A126" s="73"/>
      <c r="B126" s="76"/>
      <c r="C126" s="81"/>
      <c r="D126" s="79"/>
      <c r="E126" s="12" t="s">
        <v>209</v>
      </c>
      <c r="F126" s="12" t="s">
        <v>218</v>
      </c>
      <c r="G126" s="73"/>
      <c r="H126" s="64"/>
      <c r="I126" s="73"/>
      <c r="J126" s="73"/>
      <c r="K126" s="73"/>
      <c r="L126" s="73"/>
      <c r="M126" s="73"/>
      <c r="N126" s="73"/>
      <c r="O126" s="73"/>
      <c r="P126" s="72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x14ac:dyDescent="0.3">
      <c r="A127" s="73"/>
      <c r="B127" s="76"/>
      <c r="C127" s="81"/>
      <c r="D127" s="79"/>
      <c r="E127" s="12" t="s">
        <v>210</v>
      </c>
      <c r="F127" s="12" t="s">
        <v>219</v>
      </c>
      <c r="G127" s="73"/>
      <c r="H127" s="64"/>
      <c r="I127" s="73"/>
      <c r="J127" s="73"/>
      <c r="K127" s="73"/>
      <c r="L127" s="73"/>
      <c r="M127" s="73"/>
      <c r="N127" s="73"/>
      <c r="O127" s="73"/>
      <c r="P127" s="72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x14ac:dyDescent="0.3">
      <c r="A128" s="74"/>
      <c r="B128" s="76"/>
      <c r="C128" s="82"/>
      <c r="D128" s="80"/>
      <c r="E128" s="12" t="s">
        <v>211</v>
      </c>
      <c r="F128" s="12" t="s">
        <v>211</v>
      </c>
      <c r="G128" s="74"/>
      <c r="H128" s="64"/>
      <c r="I128" s="74"/>
      <c r="J128" s="74"/>
      <c r="K128" s="74"/>
      <c r="L128" s="74"/>
      <c r="M128" s="74"/>
      <c r="N128" s="74"/>
      <c r="O128" s="74"/>
      <c r="P128" s="72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x14ac:dyDescent="0.3">
      <c r="A129" s="11"/>
      <c r="B129" s="77"/>
      <c r="C129" s="8" t="s">
        <v>68</v>
      </c>
      <c r="D129" s="11"/>
      <c r="E129" s="12"/>
      <c r="F129" s="11"/>
      <c r="G129" s="11"/>
      <c r="H129" s="65"/>
      <c r="I129" s="34">
        <f>I112+I110+I111+I91</f>
        <v>8275896.5900975876</v>
      </c>
      <c r="J129" s="34">
        <f>J112+J110+J111+J91</f>
        <v>9289675.4164742865</v>
      </c>
      <c r="K129" s="34">
        <f>K112+K110+K111+K91</f>
        <v>1013778.826376698</v>
      </c>
      <c r="L129" s="34"/>
      <c r="M129" s="34">
        <f>M112+M110+M111+M91</f>
        <v>5356540.2120599998</v>
      </c>
      <c r="N129" s="34">
        <f>N112+N110+N111+N91</f>
        <v>3484912.2436942859</v>
      </c>
      <c r="O129" s="34">
        <f>O112+O110+O111+O91</f>
        <v>448222.96071999997</v>
      </c>
      <c r="P129" s="35">
        <f>P112+P110+P111+P91</f>
        <v>0</v>
      </c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x14ac:dyDescent="0.3">
      <c r="D130" s="39" t="s">
        <v>190</v>
      </c>
    </row>
  </sheetData>
  <mergeCells count="202">
    <mergeCell ref="Y54:Y59"/>
    <mergeCell ref="Z60:Z62"/>
    <mergeCell ref="Y60:Y62"/>
    <mergeCell ref="Q60:Q62"/>
    <mergeCell ref="R60:R62"/>
    <mergeCell ref="S60:S62"/>
    <mergeCell ref="T60:T62"/>
    <mergeCell ref="U60:U62"/>
    <mergeCell ref="V60:V62"/>
    <mergeCell ref="W60:W62"/>
    <mergeCell ref="X60:X62"/>
    <mergeCell ref="Z54:Z59"/>
    <mergeCell ref="Q54:Q59"/>
    <mergeCell ref="R54:R59"/>
    <mergeCell ref="S54:S59"/>
    <mergeCell ref="T54:T59"/>
    <mergeCell ref="U54:U59"/>
    <mergeCell ref="V54:V59"/>
    <mergeCell ref="W54:W59"/>
    <mergeCell ref="X54:X59"/>
    <mergeCell ref="Z38:Z53"/>
    <mergeCell ref="Q38:Q53"/>
    <mergeCell ref="R38:R53"/>
    <mergeCell ref="S38:S53"/>
    <mergeCell ref="T38:T53"/>
    <mergeCell ref="U38:U53"/>
    <mergeCell ref="V38:V53"/>
    <mergeCell ref="W38:W53"/>
    <mergeCell ref="X38:X53"/>
    <mergeCell ref="Y38:Y53"/>
    <mergeCell ref="Q8:X8"/>
    <mergeCell ref="Y8:Y11"/>
    <mergeCell ref="Z8:Z11"/>
    <mergeCell ref="Q9:R10"/>
    <mergeCell ref="S9:T10"/>
    <mergeCell ref="U9:V10"/>
    <mergeCell ref="W9:X10"/>
    <mergeCell ref="Z13:Z37"/>
    <mergeCell ref="Q13:Q37"/>
    <mergeCell ref="R13:R37"/>
    <mergeCell ref="S13:S37"/>
    <mergeCell ref="T13:T37"/>
    <mergeCell ref="U13:U37"/>
    <mergeCell ref="V13:V37"/>
    <mergeCell ref="W13:W37"/>
    <mergeCell ref="X13:X37"/>
    <mergeCell ref="Y13:Y37"/>
    <mergeCell ref="B13:B129"/>
    <mergeCell ref="A112:A128"/>
    <mergeCell ref="N72:N74"/>
    <mergeCell ref="O72:O74"/>
    <mergeCell ref="P72:P74"/>
    <mergeCell ref="K101:K103"/>
    <mergeCell ref="L101:L103"/>
    <mergeCell ref="D112:D128"/>
    <mergeCell ref="C112:C128"/>
    <mergeCell ref="I112:I128"/>
    <mergeCell ref="J112:J128"/>
    <mergeCell ref="K112:K128"/>
    <mergeCell ref="L112:L128"/>
    <mergeCell ref="M112:M128"/>
    <mergeCell ref="N112:N128"/>
    <mergeCell ref="O112:O128"/>
    <mergeCell ref="N77:N88"/>
    <mergeCell ref="O77:O88"/>
    <mergeCell ref="P77:P88"/>
    <mergeCell ref="N96:N99"/>
    <mergeCell ref="O96:O99"/>
    <mergeCell ref="P96:P99"/>
    <mergeCell ref="N101:N103"/>
    <mergeCell ref="O101:O103"/>
    <mergeCell ref="G112:G128"/>
    <mergeCell ref="I96:I99"/>
    <mergeCell ref="J96:J99"/>
    <mergeCell ref="K96:K99"/>
    <mergeCell ref="M68:M69"/>
    <mergeCell ref="N68:N69"/>
    <mergeCell ref="O68:O69"/>
    <mergeCell ref="P68:P69"/>
    <mergeCell ref="M96:M99"/>
    <mergeCell ref="I68:I69"/>
    <mergeCell ref="J68:J69"/>
    <mergeCell ref="L68:L69"/>
    <mergeCell ref="I72:I74"/>
    <mergeCell ref="J72:J74"/>
    <mergeCell ref="K72:K74"/>
    <mergeCell ref="M72:M74"/>
    <mergeCell ref="N23:N27"/>
    <mergeCell ref="P101:P103"/>
    <mergeCell ref="P23:P27"/>
    <mergeCell ref="N38:N45"/>
    <mergeCell ref="O38:O45"/>
    <mergeCell ref="P38:P45"/>
    <mergeCell ref="M54:M59"/>
    <mergeCell ref="N54:N59"/>
    <mergeCell ref="P112:P128"/>
    <mergeCell ref="G68:G69"/>
    <mergeCell ref="L72:L74"/>
    <mergeCell ref="G23:G27"/>
    <mergeCell ref="I23:I27"/>
    <mergeCell ref="O54:O59"/>
    <mergeCell ref="P54:P59"/>
    <mergeCell ref="G65:G66"/>
    <mergeCell ref="I65:I66"/>
    <mergeCell ref="J65:J66"/>
    <mergeCell ref="L65:L66"/>
    <mergeCell ref="G48:G52"/>
    <mergeCell ref="I48:I52"/>
    <mergeCell ref="J48:J52"/>
    <mergeCell ref="L48:L52"/>
    <mergeCell ref="K65:K66"/>
    <mergeCell ref="G54:G59"/>
    <mergeCell ref="I54:I59"/>
    <mergeCell ref="N65:N66"/>
    <mergeCell ref="O65:O66"/>
    <mergeCell ref="P65:P66"/>
    <mergeCell ref="M48:M52"/>
    <mergeCell ref="N48:N52"/>
    <mergeCell ref="O48:O52"/>
    <mergeCell ref="P48:P52"/>
    <mergeCell ref="J29:J37"/>
    <mergeCell ref="O23:O27"/>
    <mergeCell ref="C23:C27"/>
    <mergeCell ref="A23:A27"/>
    <mergeCell ref="H13:H129"/>
    <mergeCell ref="C96:C99"/>
    <mergeCell ref="G96:G99"/>
    <mergeCell ref="C101:C103"/>
    <mergeCell ref="E101:E103"/>
    <mergeCell ref="G101:G103"/>
    <mergeCell ref="A38:A45"/>
    <mergeCell ref="A29:A37"/>
    <mergeCell ref="C48:C52"/>
    <mergeCell ref="A48:A52"/>
    <mergeCell ref="C54:C59"/>
    <mergeCell ref="A54:A59"/>
    <mergeCell ref="C65:C66"/>
    <mergeCell ref="A65:A66"/>
    <mergeCell ref="C68:C69"/>
    <mergeCell ref="A68:A69"/>
    <mergeCell ref="A72:A74"/>
    <mergeCell ref="A77:A88"/>
    <mergeCell ref="A96:A99"/>
    <mergeCell ref="A101:A103"/>
    <mergeCell ref="M10:M11"/>
    <mergeCell ref="N10:N11"/>
    <mergeCell ref="B9:B11"/>
    <mergeCell ref="C9:C11"/>
    <mergeCell ref="D9:D11"/>
    <mergeCell ref="E9:F10"/>
    <mergeCell ref="G9:G11"/>
    <mergeCell ref="I9:I11"/>
    <mergeCell ref="J9:J11"/>
    <mergeCell ref="K9:K11"/>
    <mergeCell ref="A8:A11"/>
    <mergeCell ref="B8:G8"/>
    <mergeCell ref="H8:H11"/>
    <mergeCell ref="L96:L99"/>
    <mergeCell ref="I101:I103"/>
    <mergeCell ref="J101:J103"/>
    <mergeCell ref="M101:M103"/>
    <mergeCell ref="I8:L8"/>
    <mergeCell ref="M8:P8"/>
    <mergeCell ref="L9:L11"/>
    <mergeCell ref="M9:N9"/>
    <mergeCell ref="O9:O11"/>
    <mergeCell ref="P9:P11"/>
    <mergeCell ref="K23:K27"/>
    <mergeCell ref="N29:N37"/>
    <mergeCell ref="O29:O37"/>
    <mergeCell ref="P29:P37"/>
    <mergeCell ref="J23:J27"/>
    <mergeCell ref="L23:L27"/>
    <mergeCell ref="J54:J59"/>
    <mergeCell ref="L54:L59"/>
    <mergeCell ref="L38:L45"/>
    <mergeCell ref="M23:M27"/>
    <mergeCell ref="M38:M45"/>
    <mergeCell ref="C77:C88"/>
    <mergeCell ref="G77:G88"/>
    <mergeCell ref="I77:I88"/>
    <mergeCell ref="J77:J88"/>
    <mergeCell ref="K77:K88"/>
    <mergeCell ref="L77:L88"/>
    <mergeCell ref="M77:M88"/>
    <mergeCell ref="C29:C37"/>
    <mergeCell ref="C38:C45"/>
    <mergeCell ref="G29:G37"/>
    <mergeCell ref="G38:G45"/>
    <mergeCell ref="K48:K52"/>
    <mergeCell ref="G72:G74"/>
    <mergeCell ref="I38:I45"/>
    <mergeCell ref="J38:J45"/>
    <mergeCell ref="K38:K45"/>
    <mergeCell ref="M65:M66"/>
    <mergeCell ref="K54:K59"/>
    <mergeCell ref="K29:K37"/>
    <mergeCell ref="L29:L37"/>
    <mergeCell ref="M29:M37"/>
    <mergeCell ref="K68:K69"/>
    <mergeCell ref="C72:C74"/>
    <mergeCell ref="I29:I37"/>
  </mergeCells>
  <printOptions horizontalCentered="1"/>
  <pageMargins left="0.31496062992125984" right="0.31496062992125984" top="0.31496062992125984" bottom="0.31496062992125984" header="0.31496062992125984" footer="0.31496062992125984"/>
  <pageSetup paperSize="8" scale="31" fitToHeight="3" orientation="landscape" r:id="rId1"/>
  <rowBreaks count="1" manualBreakCount="1">
    <brk id="9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topLeftCell="A10" zoomScale="50" zoomScaleNormal="50" zoomScaleSheetLayoutView="50" workbookViewId="0">
      <selection activeCell="C11" sqref="C11"/>
    </sheetView>
  </sheetViews>
  <sheetFormatPr defaultRowHeight="18.75" x14ac:dyDescent="0.3"/>
  <cols>
    <col min="1" max="9" width="28.7109375" style="4" customWidth="1"/>
    <col min="10" max="10" width="145.7109375" style="4" customWidth="1"/>
  </cols>
  <sheetData>
    <row r="1" spans="1:10" x14ac:dyDescent="0.3">
      <c r="A1" s="4" t="s">
        <v>226</v>
      </c>
    </row>
    <row r="2" spans="1:10" ht="43.5" customHeight="1" x14ac:dyDescent="0.25">
      <c r="A2" s="61" t="s">
        <v>189</v>
      </c>
      <c r="B2" s="61"/>
      <c r="C2" s="61"/>
      <c r="D2" s="61"/>
      <c r="E2" s="61"/>
      <c r="F2" s="61"/>
      <c r="G2" s="61"/>
      <c r="H2" s="61"/>
      <c r="I2" s="61" t="s">
        <v>4</v>
      </c>
      <c r="J2" s="61" t="s">
        <v>5</v>
      </c>
    </row>
    <row r="3" spans="1:10" ht="15" x14ac:dyDescent="0.25">
      <c r="A3" s="61" t="s">
        <v>188</v>
      </c>
      <c r="B3" s="61"/>
      <c r="C3" s="61" t="s">
        <v>18</v>
      </c>
      <c r="D3" s="61"/>
      <c r="E3" s="61" t="s">
        <v>19</v>
      </c>
      <c r="F3" s="61"/>
      <c r="G3" s="61" t="s">
        <v>20</v>
      </c>
      <c r="H3" s="61"/>
      <c r="I3" s="61"/>
      <c r="J3" s="61"/>
    </row>
    <row r="4" spans="1:10" ht="54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39.75" customHeight="1" x14ac:dyDescent="0.25">
      <c r="A5" s="40" t="s">
        <v>25</v>
      </c>
      <c r="B5" s="40" t="s">
        <v>26</v>
      </c>
      <c r="C5" s="40" t="s">
        <v>25</v>
      </c>
      <c r="D5" s="40" t="s">
        <v>26</v>
      </c>
      <c r="E5" s="40" t="s">
        <v>23</v>
      </c>
      <c r="F5" s="40" t="s">
        <v>24</v>
      </c>
      <c r="G5" s="40" t="s">
        <v>25</v>
      </c>
      <c r="H5" s="40" t="s">
        <v>26</v>
      </c>
      <c r="I5" s="61"/>
      <c r="J5" s="61"/>
    </row>
    <row r="6" spans="1:10" x14ac:dyDescent="0.25">
      <c r="A6" s="40">
        <v>17</v>
      </c>
      <c r="B6" s="40">
        <v>18</v>
      </c>
      <c r="C6" s="40">
        <v>19</v>
      </c>
      <c r="D6" s="40">
        <v>20</v>
      </c>
      <c r="E6" s="40">
        <v>21</v>
      </c>
      <c r="F6" s="40">
        <v>22</v>
      </c>
      <c r="G6" s="40">
        <v>23</v>
      </c>
      <c r="H6" s="40">
        <v>24</v>
      </c>
      <c r="I6" s="40">
        <v>25</v>
      </c>
      <c r="J6" s="41"/>
    </row>
    <row r="7" spans="1:10" ht="356.25" x14ac:dyDescent="0.25">
      <c r="A7" s="16">
        <v>6235198.0729999999</v>
      </c>
      <c r="B7" s="16">
        <v>6164774.6500000004</v>
      </c>
      <c r="C7" s="16"/>
      <c r="D7" s="16"/>
      <c r="E7" s="16"/>
      <c r="F7" s="16"/>
      <c r="G7" s="16"/>
      <c r="H7" s="16"/>
      <c r="I7" s="16"/>
      <c r="J7" s="11" t="s">
        <v>236</v>
      </c>
    </row>
    <row r="8" spans="1:10" ht="176.25" customHeight="1" x14ac:dyDescent="0.25">
      <c r="A8" s="11"/>
      <c r="B8" s="11"/>
      <c r="C8" s="11">
        <v>69.959999999999994</v>
      </c>
      <c r="D8" s="11">
        <v>68.45</v>
      </c>
      <c r="E8" s="11"/>
      <c r="F8" s="11"/>
      <c r="G8" s="11"/>
      <c r="H8" s="11"/>
      <c r="I8" s="11"/>
      <c r="J8" s="42" t="s">
        <v>237</v>
      </c>
    </row>
    <row r="9" spans="1:10" ht="90" customHeight="1" x14ac:dyDescent="0.3">
      <c r="A9" s="43"/>
      <c r="B9" s="43"/>
      <c r="C9" s="44"/>
      <c r="D9" s="44"/>
      <c r="E9" s="44">
        <v>15.2</v>
      </c>
      <c r="F9" s="44">
        <v>14.3</v>
      </c>
      <c r="G9" s="44"/>
      <c r="H9" s="44"/>
      <c r="I9" s="44"/>
      <c r="J9" s="45" t="s">
        <v>182</v>
      </c>
    </row>
    <row r="10" spans="1:10" ht="33.75" customHeight="1" x14ac:dyDescent="0.3">
      <c r="A10" s="43"/>
      <c r="B10" s="43"/>
      <c r="C10" s="43"/>
      <c r="D10" s="43"/>
      <c r="E10" s="11"/>
      <c r="F10" s="11"/>
      <c r="G10" s="11">
        <v>1279</v>
      </c>
      <c r="H10" s="11">
        <v>1240</v>
      </c>
      <c r="I10" s="11"/>
      <c r="J10" s="11" t="s">
        <v>181</v>
      </c>
    </row>
    <row r="11" spans="1:10" x14ac:dyDescent="0.3">
      <c r="C11" s="39" t="s">
        <v>190</v>
      </c>
      <c r="D11"/>
      <c r="E11"/>
      <c r="F11"/>
      <c r="G11"/>
      <c r="H11"/>
      <c r="I11"/>
      <c r="J11" s="90"/>
    </row>
    <row r="12" spans="1:10" x14ac:dyDescent="0.3">
      <c r="B12"/>
      <c r="C12"/>
      <c r="D12"/>
      <c r="E12"/>
      <c r="F12"/>
      <c r="G12"/>
      <c r="H12"/>
      <c r="I12"/>
      <c r="J12" s="90"/>
    </row>
    <row r="13" spans="1:10" ht="15" x14ac:dyDescent="0.25">
      <c r="A13"/>
      <c r="B13"/>
      <c r="C13"/>
      <c r="D13"/>
      <c r="E13"/>
      <c r="F13"/>
      <c r="G13"/>
      <c r="H13"/>
      <c r="I13"/>
      <c r="J13" s="90"/>
    </row>
  </sheetData>
  <mergeCells count="8">
    <mergeCell ref="J11:J13"/>
    <mergeCell ref="A2:H2"/>
    <mergeCell ref="I2:I5"/>
    <mergeCell ref="J2:J5"/>
    <mergeCell ref="A3:B4"/>
    <mergeCell ref="C3:D4"/>
    <mergeCell ref="E3:F4"/>
    <mergeCell ref="G3:H4"/>
  </mergeCells>
  <pageMargins left="0.70866141732283472" right="0.70866141732283472" top="0.74803149606299213" bottom="0.74803149606299213" header="0.31496062992125984" footer="0.31496062992125984"/>
  <pageSetup paperSize="8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Таблица</vt:lpstr>
      <vt:lpstr>продолжение таблицы</vt:lpstr>
      <vt:lpstr>Таблица!Заголовки_для_печати</vt:lpstr>
      <vt:lpstr>'продолжение таблицы'!Область_печати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Кундызбаева А.К</cp:lastModifiedBy>
  <cp:lastPrinted>2016-06-15T10:22:31Z</cp:lastPrinted>
  <dcterms:created xsi:type="dcterms:W3CDTF">2016-02-22T02:48:19Z</dcterms:created>
  <dcterms:modified xsi:type="dcterms:W3CDTF">2016-06-17T04:19:32Z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