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aiypzhan\Desktop\ОП-2026\"/>
    </mc:Choice>
  </mc:AlternateContent>
  <xr:revisionPtr revIDLastSave="0" documentId="13_ncr:1_{8CE7036D-C149-4124-AE4D-B93F467D82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 1" sheetId="1" r:id="rId1"/>
  </sheets>
  <calcPr calcId="191029"/>
</workbook>
</file>

<file path=xl/calcChain.xml><?xml version="1.0" encoding="utf-8"?>
<calcChain xmlns="http://schemas.openxmlformats.org/spreadsheetml/2006/main">
  <c r="T8" i="1" l="1"/>
  <c r="T9" i="1"/>
  <c r="T10" i="1"/>
  <c r="T11" i="1"/>
  <c r="T12" i="1"/>
  <c r="T13" i="1"/>
  <c r="T14" i="1"/>
  <c r="T7" i="1"/>
  <c r="S8" i="1"/>
  <c r="S9" i="1"/>
  <c r="S10" i="1"/>
  <c r="S11" i="1"/>
  <c r="S12" i="1"/>
  <c r="S13" i="1"/>
  <c r="S14" i="1"/>
  <c r="S7" i="1"/>
  <c r="S15" i="1" l="1"/>
  <c r="T15" i="1" l="1"/>
</calcChain>
</file>

<file path=xl/sharedStrings.xml><?xml version="1.0" encoding="utf-8"?>
<sst xmlns="http://schemas.openxmlformats.org/spreadsheetml/2006/main" count="137" uniqueCount="71">
  <si>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</si>
  <si>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</si>
  <si>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</si>
  <si>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</si>
  <si>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</si>
  <si>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</si>
  <si>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</si>
  <si>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</si>
  <si>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</si>
  <si>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</si>
  <si>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</si>
  <si>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</si>
  <si>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</si>
  <si>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</si>
  <si>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</si>
  <si>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</si>
  <si>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</si>
  <si>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</si>
  <si>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</si>
  <si>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Килова́тт-час (кВтч)</t>
  </si>
  <si>
    <t>351110.100.000000</t>
  </si>
  <si>
    <t>Электроэнергия</t>
  </si>
  <si>
    <t>Для собственного потребления</t>
  </si>
  <si>
    <t>351110.100.000003</t>
  </si>
  <si>
    <t>Для компенсации нормативных потерь при передаче электроэнергии</t>
  </si>
  <si>
    <t>1 Т</t>
  </si>
  <si>
    <t>2 Т</t>
  </si>
  <si>
    <t>Электрическая энергия на хозяйственные нужды. ГОСТ 32144-2013</t>
  </si>
  <si>
    <t>Передача электроэнергии по сетям всех классов напряжения сопровождается технически обоснованными потерями электроэнергии, расходам э/э совершающей полезную работу по транспортировке электроэнергии от мест производства до мест потребления. ГОСТ 32144-2013</t>
  </si>
  <si>
    <t>73-1-3</t>
  </si>
  <si>
    <t>DDP</t>
  </si>
  <si>
    <t xml:space="preserve"> г.Алматы,  ул.Манаса, 24Б</t>
  </si>
  <si>
    <t xml:space="preserve"> Алматы и Алматинская область</t>
  </si>
  <si>
    <t>Алматы и Алматинская область</t>
  </si>
  <si>
    <t>Основание для проведения закупки с применением особого порядка</t>
  </si>
  <si>
    <t>Прогназируемая доля внутристарновой ценности, %</t>
  </si>
  <si>
    <t>351110.100.000011</t>
  </si>
  <si>
    <t>Для покрытия дисбаланса</t>
  </si>
  <si>
    <t>Примечание:</t>
  </si>
  <si>
    <t>Форма плана закупок товаров, работ и услуг на 2026 год(ы) по Акционерному обществу "Алатау Жарық Компаниясы"</t>
  </si>
  <si>
    <t>с 01.2026 по 12.2026</t>
  </si>
  <si>
    <t>Купля-продажа балансирующей электроэнергии и отрицательных дисбалансов на балансирующем рынке электрической энергии осуществляется в рамках договора купли-продажи балансирующей электроэнергии и отрицательных дисбалансов. На 2026 год АО "АЖК" заключило Договор купли-продажи балансирующей электроэнергии и отрицательных дисбалансов между с АО "КОРЭМ".</t>
  </si>
  <si>
    <t>При планировании затрат в ПР на 2026-2030гг. учитывалось, что в 2026 году весть планируемый объем электрической энергии на нормативные потери будет куплен у Единого закупщика и у энергопроизводящих организаций, использующих ВИЭ, покупка балансирующей электрической энергии и продажа отрицательных дисбалансов не предусмотрены. Следовательно, дисбалансы равны нулю.</t>
  </si>
  <si>
    <t>351110.100.000001</t>
  </si>
  <si>
    <t>для снабжения потребителей</t>
  </si>
  <si>
    <t>ГОСТ:32144-2013 \ Особые условия: покупка электрической энергии от Единого закупщика ТОО «Расчетно-финансовый центр по поддержке ВИЭ»  (для Филиала)</t>
  </si>
  <si>
    <t>для покрытия дисбаланса</t>
  </si>
  <si>
    <t>ГОСТ:32144-2013 \ покупка балансирующей электрической энергии (для Филиала)</t>
  </si>
  <si>
    <t>ГОСТ:32144-2013 \ Особые условия: покупка электрической энергии от ТОО "Almaty Engineering" (для Филиала)</t>
  </si>
  <si>
    <t>ГОСТ:32144-2013\ Особые условия: покупка электрической энергии от ТОО "Бастау Энерго" (для Филиала)</t>
  </si>
  <si>
    <t>12.2025</t>
  </si>
  <si>
    <t xml:space="preserve">Окончательный платеж - 0% , Промежуточный платеж - 100% , Предоплата - 0% </t>
  </si>
  <si>
    <t>Филиал АО «Алатау Жарык Компаниясы»-«Энергосбыт»</t>
  </si>
  <si>
    <t>АО "Алатау Жарык Компаниясы"</t>
  </si>
  <si>
    <t xml:space="preserve">Окончательный платеж - 0% , Промежуточный платеж - 0% , Предоплата - 100% </t>
  </si>
  <si>
    <t>Электрическая энергия для покрытия дисбалансов электрической энергии ГОСТ 32144-2013</t>
  </si>
  <si>
    <t>3 Т</t>
  </si>
  <si>
    <t>4 Т</t>
  </si>
  <si>
    <t>5 Т</t>
  </si>
  <si>
    <t>6 Т</t>
  </si>
  <si>
    <t>7 Т</t>
  </si>
  <si>
    <t>8 Т</t>
  </si>
  <si>
    <t>172313.190.000001</t>
  </si>
  <si>
    <t xml:space="preserve">Благодарственное письмо </t>
  </si>
  <si>
    <t>матовое, формат А4</t>
  </si>
  <si>
    <t>Благодарственное письмо, матовое, формат А4</t>
  </si>
  <si>
    <t>02.2026</t>
  </si>
  <si>
    <t>Алматы</t>
  </si>
  <si>
    <t>не более чем за 3 календарных дня с момента запроса Заказчика в течение года</t>
  </si>
  <si>
    <t>Предоплата - 100% , Промежуточный платеж - 0% , Окончательный платеж - 00%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</si>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</sst>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00"/>
    <numFmt numFmtId="165" formatCode="#,##0.0000"/>
    <numFmt numFmtId="166" formatCode="_-* #,##0.00_р_._-;\-* #,##0.00_р_._-;_-* &quot;-&quot;??_р_._-;_-@_-"/>
  </numFmts>
  <fonts count="20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0" fillId="0" borderId="0"/>
    <xf numFmtId="0" fontId="16" fillId="0" borderId="0"/>
    <xf numFmtId="166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0" fillId="0" borderId="0" xfId="0" applyFill="1" applyBorder="1"/>
    <xf numFmtId="0" fontId="15" fillId="0" borderId="0" xfId="2" applyFont="1" applyFill="1" applyBorder="1" applyAlignment="1">
      <alignment horizontal="center" vertical="center" wrapText="1"/>
    </xf>
    <xf numFmtId="0" fontId="3" fillId="0" borderId="0" xfId="0" applyFont="1" applyBorder="1"/>
    <xf numFmtId="49" fontId="15" fillId="0" borderId="0" xfId="3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center" vertical="center" wrapText="1"/>
    </xf>
    <xf numFmtId="4" fontId="15" fillId="0" borderId="0" xfId="2" applyNumberFormat="1" applyFont="1" applyFill="1" applyBorder="1" applyAlignment="1">
      <alignment horizontal="center" vertical="center" wrapText="1"/>
    </xf>
    <xf numFmtId="165" fontId="15" fillId="0" borderId="0" xfId="2" applyNumberFormat="1" applyFont="1" applyFill="1" applyBorder="1" applyAlignment="1">
      <alignment horizontal="center" vertical="center" wrapText="1"/>
    </xf>
    <xf numFmtId="165" fontId="15" fillId="0" borderId="0" xfId="4" applyNumberFormat="1" applyFont="1" applyFill="1" applyBorder="1" applyAlignment="1">
      <alignment horizontal="center" vertical="center" wrapText="1"/>
    </xf>
    <xf numFmtId="0" fontId="0" fillId="0" borderId="0" xfId="0" applyBorder="1"/>
    <xf numFmtId="165" fontId="17" fillId="0" borderId="0" xfId="2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49" fontId="18" fillId="0" borderId="2" xfId="3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4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49" fontId="18" fillId="0" borderId="18" xfId="3" applyNumberFormat="1" applyFont="1" applyFill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center" vertical="center" wrapText="1"/>
    </xf>
    <xf numFmtId="0" fontId="18" fillId="0" borderId="18" xfId="4" applyFont="1" applyFill="1" applyBorder="1" applyAlignment="1">
      <alignment horizontal="center" vertical="center" wrapText="1"/>
    </xf>
    <xf numFmtId="4" fontId="18" fillId="0" borderId="18" xfId="0" applyNumberFormat="1" applyFont="1" applyBorder="1" applyAlignment="1">
      <alignment horizontal="center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</cellXfs>
  <cellStyles count="11">
    <cellStyle name="Обычный" xfId="0" builtinId="0"/>
    <cellStyle name="Обычный 11" xfId="5" xr:uid="{00000000-0005-0000-0000-000001000000}"/>
    <cellStyle name="Обычный 13" xfId="6" xr:uid="{00000000-0005-0000-0000-000002000000}"/>
    <cellStyle name="Обычный 2" xfId="2" xr:uid="{00000000-0005-0000-0000-000003000000}"/>
    <cellStyle name="Обычный 3" xfId="3" xr:uid="{00000000-0005-0000-0000-000004000000}"/>
    <cellStyle name="Обычный 3 2" xfId="4" xr:uid="{00000000-0005-0000-0000-000005000000}"/>
    <cellStyle name="Обычный 4" xfId="7" xr:uid="{00000000-0005-0000-0000-000006000000}"/>
    <cellStyle name="Обычный 5" xfId="1" xr:uid="{00000000-0005-0000-0000-00002F000000}"/>
    <cellStyle name="Стиль 1" xfId="8" xr:uid="{00000000-0005-0000-0000-000007000000}"/>
    <cellStyle name="Финансовый 2" xfId="10" xr:uid="{00000000-0005-0000-0000-000037000000}"/>
    <cellStyle name="Финансовый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9"/>
  <sheetViews>
    <sheetView tabSelected="1" topLeftCell="A5" zoomScale="70" zoomScaleNormal="70" workbookViewId="0">
      <selection activeCell="G10" sqref="G10"/>
    </sheetView>
  </sheetViews>
  <sheetFormatPr defaultRowHeight="15" x14ac:dyDescent="0.25"/>
  <cols>
    <col min="1" max="1" width="5" customWidth="1"/>
    <col min="2" max="2" width="15" style="5" customWidth="1"/>
    <col min="3" max="3" width="10" customWidth="1"/>
    <col min="4" max="4" width="19" customWidth="1"/>
    <col min="5" max="5" width="17.5703125" customWidth="1"/>
    <col min="6" max="6" width="18.140625" customWidth="1"/>
    <col min="7" max="7" width="26" customWidth="1"/>
    <col min="8" max="8" width="18.7109375" customWidth="1"/>
    <col min="9" max="9" width="15.7109375" style="2" customWidth="1"/>
    <col min="10" max="10" width="14" style="2" customWidth="1"/>
    <col min="11" max="11" width="15" customWidth="1"/>
    <col min="12" max="12" width="19.5703125" customWidth="1"/>
    <col min="13" max="13" width="13.7109375" customWidth="1"/>
    <col min="14" max="14" width="20" customWidth="1"/>
    <col min="15" max="15" width="19.140625" customWidth="1"/>
    <col min="16" max="16" width="11.28515625" customWidth="1"/>
    <col min="17" max="17" width="17.5703125" customWidth="1"/>
    <col min="18" max="18" width="18" customWidth="1"/>
    <col min="19" max="19" width="25.85546875" customWidth="1"/>
    <col min="20" max="20" width="24.28515625" customWidth="1"/>
    <col min="21" max="21" width="13" customWidth="1"/>
    <col min="22" max="22" width="21.7109375" customWidth="1"/>
    <col min="23" max="23" width="17" customWidth="1"/>
    <col min="24" max="24" width="23.85546875" customWidth="1"/>
  </cols>
  <sheetData>
    <row r="2" spans="2:22" ht="15" customHeight="1" x14ac:dyDescent="0.25">
      <c r="F2" s="40" t="s">
        <v>39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3"/>
    </row>
    <row r="3" spans="2:22" ht="15.75" thickBot="1" x14ac:dyDescent="0.3"/>
    <row r="4" spans="2:22" ht="84.75" customHeight="1" thickBot="1" x14ac:dyDescent="0.3">
      <c r="B4" s="9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34</v>
      </c>
      <c r="I4" s="10" t="s">
        <v>35</v>
      </c>
      <c r="J4" s="10" t="s">
        <v>6</v>
      </c>
      <c r="K4" s="10" t="s">
        <v>7</v>
      </c>
      <c r="L4" s="10" t="s">
        <v>8</v>
      </c>
      <c r="M4" s="10" t="s">
        <v>9</v>
      </c>
      <c r="N4" s="10" t="s">
        <v>10</v>
      </c>
      <c r="O4" s="10" t="s">
        <v>11</v>
      </c>
      <c r="P4" s="10" t="s">
        <v>12</v>
      </c>
      <c r="Q4" s="10" t="s">
        <v>13</v>
      </c>
      <c r="R4" s="10" t="s">
        <v>14</v>
      </c>
      <c r="S4" s="10" t="s">
        <v>15</v>
      </c>
      <c r="T4" s="10" t="s">
        <v>16</v>
      </c>
      <c r="U4" s="10" t="s">
        <v>17</v>
      </c>
      <c r="V4" s="11" t="s">
        <v>18</v>
      </c>
    </row>
    <row r="5" spans="2:22" ht="15.75" thickBot="1" x14ac:dyDescent="0.3">
      <c r="B5" s="12"/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7</v>
      </c>
      <c r="I5" s="6">
        <v>8</v>
      </c>
      <c r="J5" s="6">
        <v>9</v>
      </c>
      <c r="K5" s="1">
        <v>10</v>
      </c>
      <c r="L5" s="1">
        <v>11</v>
      </c>
      <c r="M5" s="7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3">
        <v>21</v>
      </c>
    </row>
    <row r="6" spans="2:22" x14ac:dyDescent="0.25">
      <c r="B6" s="14"/>
      <c r="C6" s="4"/>
      <c r="D6" s="15"/>
      <c r="E6" s="15"/>
      <c r="F6" s="15"/>
      <c r="G6" s="15"/>
      <c r="H6" s="15"/>
      <c r="I6" s="16"/>
      <c r="J6" s="16"/>
      <c r="K6" s="15"/>
      <c r="L6" s="15"/>
      <c r="M6" s="17"/>
      <c r="N6" s="15"/>
      <c r="O6" s="15"/>
      <c r="P6" s="15"/>
      <c r="Q6" s="18"/>
      <c r="R6" s="18"/>
      <c r="S6" s="18"/>
      <c r="T6" s="18"/>
      <c r="U6" s="15"/>
      <c r="V6" s="19"/>
    </row>
    <row r="7" spans="2:22" s="2" customFormat="1" ht="63.75" x14ac:dyDescent="0.25">
      <c r="B7" s="20"/>
      <c r="C7" s="41" t="s">
        <v>25</v>
      </c>
      <c r="D7" s="42" t="s">
        <v>20</v>
      </c>
      <c r="E7" s="42" t="s">
        <v>21</v>
      </c>
      <c r="F7" s="42" t="s">
        <v>22</v>
      </c>
      <c r="G7" s="42" t="s">
        <v>27</v>
      </c>
      <c r="H7" s="43" t="s">
        <v>29</v>
      </c>
      <c r="I7" s="42">
        <v>0</v>
      </c>
      <c r="J7" s="44" t="s">
        <v>50</v>
      </c>
      <c r="K7" s="42" t="s">
        <v>31</v>
      </c>
      <c r="L7" s="42" t="s">
        <v>33</v>
      </c>
      <c r="M7" s="45" t="s">
        <v>30</v>
      </c>
      <c r="N7" s="42" t="s">
        <v>40</v>
      </c>
      <c r="O7" s="46" t="s">
        <v>54</v>
      </c>
      <c r="P7" s="42" t="s">
        <v>19</v>
      </c>
      <c r="Q7" s="47">
        <v>10373847</v>
      </c>
      <c r="R7" s="48">
        <v>26.04</v>
      </c>
      <c r="S7" s="47">
        <f>Q7*R7</f>
        <v>270134975.88</v>
      </c>
      <c r="T7" s="47">
        <f>S7*1.16</f>
        <v>313356572.02079999</v>
      </c>
      <c r="U7" s="42"/>
      <c r="V7" s="49" t="s">
        <v>53</v>
      </c>
    </row>
    <row r="8" spans="2:22" s="2" customFormat="1" ht="153" x14ac:dyDescent="0.25">
      <c r="B8" s="20"/>
      <c r="C8" s="41" t="s">
        <v>26</v>
      </c>
      <c r="D8" s="42" t="s">
        <v>23</v>
      </c>
      <c r="E8" s="42" t="s">
        <v>21</v>
      </c>
      <c r="F8" s="42" t="s">
        <v>24</v>
      </c>
      <c r="G8" s="42" t="s">
        <v>28</v>
      </c>
      <c r="H8" s="43" t="s">
        <v>29</v>
      </c>
      <c r="I8" s="42">
        <v>0</v>
      </c>
      <c r="J8" s="44" t="s">
        <v>50</v>
      </c>
      <c r="K8" s="42" t="s">
        <v>31</v>
      </c>
      <c r="L8" s="42" t="s">
        <v>32</v>
      </c>
      <c r="M8" s="45" t="s">
        <v>30</v>
      </c>
      <c r="N8" s="42" t="s">
        <v>40</v>
      </c>
      <c r="O8" s="46" t="s">
        <v>54</v>
      </c>
      <c r="P8" s="42" t="s">
        <v>19</v>
      </c>
      <c r="Q8" s="50">
        <v>1197383166</v>
      </c>
      <c r="R8" s="51">
        <v>26.04</v>
      </c>
      <c r="S8" s="47">
        <f t="shared" ref="S8:S14" si="0">Q8*R8</f>
        <v>31179857642.639999</v>
      </c>
      <c r="T8" s="47">
        <f t="shared" ref="T8:T14" si="1">S8*1.16</f>
        <v>36168634865.462395</v>
      </c>
      <c r="U8" s="42"/>
      <c r="V8" s="49" t="s">
        <v>53</v>
      </c>
    </row>
    <row r="9" spans="2:22" s="2" customFormat="1" ht="63.75" x14ac:dyDescent="0.25">
      <c r="B9" s="23"/>
      <c r="C9" s="41" t="s">
        <v>56</v>
      </c>
      <c r="D9" s="52" t="s">
        <v>36</v>
      </c>
      <c r="E9" s="52" t="s">
        <v>21</v>
      </c>
      <c r="F9" s="52" t="s">
        <v>37</v>
      </c>
      <c r="G9" s="52" t="s">
        <v>55</v>
      </c>
      <c r="H9" s="52" t="s">
        <v>29</v>
      </c>
      <c r="I9" s="53">
        <v>100</v>
      </c>
      <c r="J9" s="44" t="s">
        <v>50</v>
      </c>
      <c r="K9" s="54" t="s">
        <v>31</v>
      </c>
      <c r="L9" s="52" t="s">
        <v>32</v>
      </c>
      <c r="M9" s="52" t="s">
        <v>30</v>
      </c>
      <c r="N9" s="42" t="s">
        <v>40</v>
      </c>
      <c r="O9" s="46" t="s">
        <v>51</v>
      </c>
      <c r="P9" s="53" t="s">
        <v>19</v>
      </c>
      <c r="Q9" s="48">
        <v>0</v>
      </c>
      <c r="R9" s="55">
        <v>0</v>
      </c>
      <c r="S9" s="47">
        <f t="shared" si="0"/>
        <v>0</v>
      </c>
      <c r="T9" s="47">
        <f t="shared" si="1"/>
        <v>0</v>
      </c>
      <c r="U9" s="48"/>
      <c r="V9" s="56" t="s">
        <v>53</v>
      </c>
    </row>
    <row r="10" spans="2:22" s="2" customFormat="1" ht="63.75" x14ac:dyDescent="0.25">
      <c r="B10" s="23"/>
      <c r="C10" s="41" t="s">
        <v>57</v>
      </c>
      <c r="D10" s="52" t="s">
        <v>62</v>
      </c>
      <c r="E10" s="52" t="s">
        <v>63</v>
      </c>
      <c r="F10" s="52" t="s">
        <v>64</v>
      </c>
      <c r="G10" s="52" t="s">
        <v>65</v>
      </c>
      <c r="H10" s="52" t="s">
        <v>29</v>
      </c>
      <c r="I10" s="53">
        <v>100</v>
      </c>
      <c r="J10" s="44" t="s">
        <v>66</v>
      </c>
      <c r="K10" s="54" t="s">
        <v>31</v>
      </c>
      <c r="L10" s="52" t="s">
        <v>67</v>
      </c>
      <c r="M10" s="52" t="s">
        <v>30</v>
      </c>
      <c r="N10" s="42" t="s">
        <v>68</v>
      </c>
      <c r="O10" s="46" t="s">
        <v>69</v>
      </c>
      <c r="P10" s="53" t="s">
        <v>70</v>
      </c>
      <c r="Q10" s="48">
        <v>500</v>
      </c>
      <c r="R10" s="48">
        <v>700</v>
      </c>
      <c r="S10" s="47">
        <f t="shared" si="0"/>
        <v>350000</v>
      </c>
      <c r="T10" s="47">
        <f t="shared" si="1"/>
        <v>406000</v>
      </c>
      <c r="U10" s="48"/>
      <c r="V10" s="56" t="s">
        <v>53</v>
      </c>
    </row>
    <row r="11" spans="2:22" s="2" customFormat="1" ht="89.25" x14ac:dyDescent="0.25">
      <c r="B11" s="23"/>
      <c r="C11" s="41" t="s">
        <v>58</v>
      </c>
      <c r="D11" s="52" t="s">
        <v>43</v>
      </c>
      <c r="E11" s="52" t="s">
        <v>21</v>
      </c>
      <c r="F11" s="52" t="s">
        <v>44</v>
      </c>
      <c r="G11" s="52" t="s">
        <v>45</v>
      </c>
      <c r="H11" s="52" t="s">
        <v>29</v>
      </c>
      <c r="I11" s="53">
        <v>0</v>
      </c>
      <c r="J11" s="44" t="s">
        <v>50</v>
      </c>
      <c r="K11" s="54" t="s">
        <v>31</v>
      </c>
      <c r="L11" s="52" t="s">
        <v>32</v>
      </c>
      <c r="M11" s="52" t="s">
        <v>30</v>
      </c>
      <c r="N11" s="42" t="s">
        <v>40</v>
      </c>
      <c r="O11" s="46" t="s">
        <v>51</v>
      </c>
      <c r="P11" s="53" t="s">
        <v>19</v>
      </c>
      <c r="Q11" s="48">
        <v>9968119661</v>
      </c>
      <c r="R11" s="55">
        <v>14.445838805746657</v>
      </c>
      <c r="S11" s="47">
        <f t="shared" si="0"/>
        <v>143997849819.20001</v>
      </c>
      <c r="T11" s="47">
        <f t="shared" si="1"/>
        <v>167037505790.272</v>
      </c>
      <c r="U11" s="48"/>
      <c r="V11" s="56" t="s">
        <v>52</v>
      </c>
    </row>
    <row r="12" spans="2:22" s="2" customFormat="1" ht="63.75" x14ac:dyDescent="0.25">
      <c r="B12" s="23"/>
      <c r="C12" s="41" t="s">
        <v>59</v>
      </c>
      <c r="D12" s="52" t="s">
        <v>36</v>
      </c>
      <c r="E12" s="52" t="s">
        <v>21</v>
      </c>
      <c r="F12" s="52" t="s">
        <v>46</v>
      </c>
      <c r="G12" s="52" t="s">
        <v>47</v>
      </c>
      <c r="H12" s="52" t="s">
        <v>29</v>
      </c>
      <c r="I12" s="53">
        <v>0</v>
      </c>
      <c r="J12" s="44" t="s">
        <v>50</v>
      </c>
      <c r="K12" s="54" t="s">
        <v>31</v>
      </c>
      <c r="L12" s="52" t="s">
        <v>32</v>
      </c>
      <c r="M12" s="52" t="s">
        <v>30</v>
      </c>
      <c r="N12" s="42" t="s">
        <v>40</v>
      </c>
      <c r="O12" s="46" t="s">
        <v>51</v>
      </c>
      <c r="P12" s="53" t="s">
        <v>19</v>
      </c>
      <c r="Q12" s="48">
        <v>195350000</v>
      </c>
      <c r="R12" s="55">
        <v>22.22</v>
      </c>
      <c r="S12" s="47">
        <f t="shared" si="0"/>
        <v>4340677000</v>
      </c>
      <c r="T12" s="47">
        <f t="shared" si="1"/>
        <v>5035185320</v>
      </c>
      <c r="U12" s="48"/>
      <c r="V12" s="56" t="s">
        <v>52</v>
      </c>
    </row>
    <row r="13" spans="2:22" s="2" customFormat="1" ht="63.75" x14ac:dyDescent="0.25">
      <c r="B13" s="23"/>
      <c r="C13" s="41" t="s">
        <v>60</v>
      </c>
      <c r="D13" s="52" t="s">
        <v>43</v>
      </c>
      <c r="E13" s="52" t="s">
        <v>21</v>
      </c>
      <c r="F13" s="52" t="s">
        <v>44</v>
      </c>
      <c r="G13" s="52" t="s">
        <v>48</v>
      </c>
      <c r="H13" s="52" t="s">
        <v>29</v>
      </c>
      <c r="I13" s="53">
        <v>0</v>
      </c>
      <c r="J13" s="44" t="s">
        <v>50</v>
      </c>
      <c r="K13" s="54" t="s">
        <v>31</v>
      </c>
      <c r="L13" s="52" t="s">
        <v>32</v>
      </c>
      <c r="M13" s="52" t="s">
        <v>30</v>
      </c>
      <c r="N13" s="42" t="s">
        <v>40</v>
      </c>
      <c r="O13" s="46" t="s">
        <v>51</v>
      </c>
      <c r="P13" s="53" t="s">
        <v>19</v>
      </c>
      <c r="Q13" s="48">
        <v>18609764</v>
      </c>
      <c r="R13" s="55">
        <v>28.280457781194858</v>
      </c>
      <c r="S13" s="47">
        <f t="shared" si="0"/>
        <v>526292645.11999995</v>
      </c>
      <c r="T13" s="47">
        <f t="shared" si="1"/>
        <v>610499468.3391999</v>
      </c>
      <c r="U13" s="48"/>
      <c r="V13" s="56" t="s">
        <v>52</v>
      </c>
    </row>
    <row r="14" spans="2:22" s="2" customFormat="1" ht="63.75" x14ac:dyDescent="0.25">
      <c r="B14" s="36"/>
      <c r="C14" s="41" t="s">
        <v>61</v>
      </c>
      <c r="D14" s="57" t="s">
        <v>43</v>
      </c>
      <c r="E14" s="57" t="s">
        <v>21</v>
      </c>
      <c r="F14" s="57" t="s">
        <v>44</v>
      </c>
      <c r="G14" s="57" t="s">
        <v>49</v>
      </c>
      <c r="H14" s="57" t="s">
        <v>29</v>
      </c>
      <c r="I14" s="58">
        <v>0</v>
      </c>
      <c r="J14" s="59" t="s">
        <v>50</v>
      </c>
      <c r="K14" s="60" t="s">
        <v>31</v>
      </c>
      <c r="L14" s="57" t="s">
        <v>32</v>
      </c>
      <c r="M14" s="57" t="s">
        <v>30</v>
      </c>
      <c r="N14" s="57" t="s">
        <v>40</v>
      </c>
      <c r="O14" s="61" t="s">
        <v>51</v>
      </c>
      <c r="P14" s="58" t="s">
        <v>19</v>
      </c>
      <c r="Q14" s="62">
        <v>2500000</v>
      </c>
      <c r="R14" s="63">
        <v>30.878239999999995</v>
      </c>
      <c r="S14" s="47">
        <f t="shared" si="0"/>
        <v>77195599.999999985</v>
      </c>
      <c r="T14" s="47">
        <f t="shared" si="1"/>
        <v>89546895.99999997</v>
      </c>
      <c r="U14" s="62"/>
      <c r="V14" s="64" t="s">
        <v>52</v>
      </c>
    </row>
    <row r="15" spans="2:22" ht="15.75" x14ac:dyDescent="0.25">
      <c r="B15" s="25"/>
      <c r="C15" s="21"/>
      <c r="D15" s="26"/>
      <c r="E15" s="24"/>
      <c r="F15" s="24"/>
      <c r="G15" s="24"/>
      <c r="H15" s="21"/>
      <c r="I15" s="27"/>
      <c r="J15" s="28"/>
      <c r="K15" s="28"/>
      <c r="L15" s="29"/>
      <c r="M15" s="22"/>
      <c r="N15" s="29"/>
      <c r="O15" s="29"/>
      <c r="P15" s="26"/>
      <c r="Q15" s="30"/>
      <c r="R15" s="31"/>
      <c r="S15" s="35">
        <f>SUM(S7:S14)</f>
        <v>180392357682.84</v>
      </c>
      <c r="T15" s="35">
        <f>SUM(T7:T14)</f>
        <v>209255134912.09439</v>
      </c>
      <c r="U15" s="34"/>
      <c r="V15" s="22"/>
    </row>
    <row r="16" spans="2:22" ht="15.75" x14ac:dyDescent="0.25">
      <c r="B16" s="25"/>
      <c r="C16" s="21"/>
      <c r="D16" s="26"/>
      <c r="E16" s="24"/>
      <c r="F16" s="24"/>
      <c r="G16" s="24"/>
      <c r="H16" s="21"/>
      <c r="I16" s="27"/>
      <c r="J16" s="28"/>
      <c r="K16" s="28"/>
      <c r="L16" s="29"/>
      <c r="M16" s="22"/>
      <c r="N16" s="29"/>
      <c r="O16" s="29"/>
      <c r="P16" s="26"/>
      <c r="Q16" s="30"/>
      <c r="R16" s="31"/>
      <c r="S16" s="32"/>
      <c r="T16" s="33"/>
      <c r="U16" s="34"/>
      <c r="V16" s="22"/>
    </row>
    <row r="17" spans="1:22" x14ac:dyDescent="0.25">
      <c r="A17" s="2"/>
      <c r="B17" s="38" t="s">
        <v>38</v>
      </c>
      <c r="C17" s="38"/>
      <c r="D17" s="38"/>
      <c r="E17" s="2"/>
      <c r="F17" s="2"/>
      <c r="G17" s="2"/>
      <c r="H17" s="2"/>
      <c r="K17" s="2"/>
      <c r="L17" s="2"/>
      <c r="M17" s="2"/>
      <c r="N17" s="2"/>
      <c r="O17" s="2"/>
      <c r="P17" s="2"/>
      <c r="Q17" s="2"/>
      <c r="R17" s="2"/>
    </row>
    <row r="18" spans="1:22" x14ac:dyDescent="0.25">
      <c r="B18" s="37" t="s">
        <v>42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</row>
    <row r="19" spans="1:22" s="8" customFormat="1" x14ac:dyDescent="0.25">
      <c r="B19" s="39" t="s">
        <v>41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</sheetData>
  <mergeCells count="4">
    <mergeCell ref="B18:V18"/>
    <mergeCell ref="B17:D17"/>
    <mergeCell ref="B19:V19"/>
    <mergeCell ref="F2:R2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Кайыпжан Айгерим Болатханкызы</cp:lastModifiedBy>
  <cp:lastPrinted>2025-11-18T09:01:56Z</cp:lastPrinted>
  <dcterms:created xsi:type="dcterms:W3CDTF">2019-09-06T03:28:30Z</dcterms:created>
  <dcterms:modified xsi:type="dcterms:W3CDTF">2026-02-12T04:34:11Z</dcterms:modified>
</cp:coreProperties>
</file>