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ozlova\Desktop\Публичные слушания 2020\"/>
    </mc:Choice>
  </mc:AlternateContent>
  <bookViews>
    <workbookView xWindow="0" yWindow="0" windowWidth="28800" windowHeight="11835"/>
  </bookViews>
  <sheets>
    <sheet name="Приложение 5" sheetId="2" r:id="rId1"/>
  </sheets>
  <definedNames>
    <definedName name="_xlnm._FilterDatabase" localSheetId="0" hidden="1">'Приложение 5'!$A$16:$AK$351</definedName>
    <definedName name="_xlnm.Print_Titles" localSheetId="0">'Приложение 5'!$14:$16</definedName>
    <definedName name="_xlnm.Print_Area" localSheetId="0">'Приложение 5'!$A$1:$Z$353</definedName>
  </definedNames>
  <calcPr calcId="152511"/>
</workbook>
</file>

<file path=xl/calcChain.xml><?xml version="1.0" encoding="utf-8"?>
<calcChain xmlns="http://schemas.openxmlformats.org/spreadsheetml/2006/main">
  <c r="K157" i="2" l="1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156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8" i="2"/>
  <c r="K339" i="2"/>
  <c r="K330" i="2"/>
  <c r="K331" i="2"/>
  <c r="K332" i="2"/>
  <c r="K333" i="2"/>
  <c r="K334" i="2"/>
  <c r="K335" i="2"/>
  <c r="K336" i="2"/>
  <c r="K337" i="2"/>
  <c r="K340" i="2"/>
  <c r="K341" i="2"/>
  <c r="K342" i="2"/>
  <c r="K343" i="2"/>
  <c r="K344" i="2"/>
  <c r="K345" i="2"/>
  <c r="K346" i="2"/>
  <c r="K347" i="2"/>
  <c r="K348" i="2"/>
  <c r="K349" i="2"/>
  <c r="K350" i="2"/>
  <c r="K272" i="2"/>
  <c r="M271" i="2" l="1"/>
  <c r="J271" i="2"/>
  <c r="I271" i="2"/>
  <c r="K271" i="2" l="1"/>
  <c r="F155" i="2"/>
  <c r="E155" i="2"/>
  <c r="N155" i="2"/>
  <c r="O155" i="2"/>
  <c r="P155" i="2"/>
  <c r="M155" i="2"/>
  <c r="J155" i="2"/>
  <c r="I155" i="2"/>
  <c r="N154" i="2"/>
  <c r="O154" i="2"/>
  <c r="P154" i="2"/>
  <c r="K153" i="2"/>
  <c r="K152" i="2"/>
  <c r="K151" i="2"/>
  <c r="K150" i="2"/>
  <c r="K149" i="2"/>
  <c r="K146" i="2"/>
  <c r="K145" i="2"/>
  <c r="K144" i="2"/>
  <c r="K140" i="2"/>
  <c r="M132" i="2"/>
  <c r="M154" i="2" s="1"/>
  <c r="J132" i="2"/>
  <c r="J154" i="2" s="1"/>
  <c r="I132" i="2"/>
  <c r="I154" i="2" s="1"/>
  <c r="K134" i="2"/>
  <c r="K135" i="2"/>
  <c r="K136" i="2"/>
  <c r="K137" i="2"/>
  <c r="K138" i="2"/>
  <c r="K139" i="2"/>
  <c r="K133" i="2"/>
  <c r="N130" i="2"/>
  <c r="O130" i="2"/>
  <c r="P130" i="2"/>
  <c r="K129" i="2"/>
  <c r="K128" i="2"/>
  <c r="K127" i="2"/>
  <c r="K126" i="2"/>
  <c r="K125" i="2"/>
  <c r="K124" i="2"/>
  <c r="K120" i="2"/>
  <c r="K119" i="2"/>
  <c r="K112" i="2"/>
  <c r="K108" i="2"/>
  <c r="K106" i="2"/>
  <c r="K105" i="2"/>
  <c r="K104" i="2"/>
  <c r="M103" i="2"/>
  <c r="J103" i="2"/>
  <c r="I103" i="2"/>
  <c r="K102" i="2"/>
  <c r="K101" i="2"/>
  <c r="K94" i="2"/>
  <c r="K86" i="2"/>
  <c r="K84" i="2"/>
  <c r="K80" i="2"/>
  <c r="K79" i="2"/>
  <c r="K67" i="2"/>
  <c r="M40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41" i="2"/>
  <c r="J40" i="2"/>
  <c r="I40" i="2"/>
  <c r="K37" i="2"/>
  <c r="K36" i="2"/>
  <c r="K19" i="2"/>
  <c r="M130" i="2" l="1"/>
  <c r="M351" i="2" s="1"/>
  <c r="P351" i="2"/>
  <c r="O351" i="2"/>
  <c r="N351" i="2"/>
  <c r="I130" i="2"/>
  <c r="I351" i="2" s="1"/>
  <c r="K155" i="2"/>
  <c r="K132" i="2"/>
  <c r="K154" i="2" s="1"/>
  <c r="J130" i="2"/>
  <c r="J351" i="2" s="1"/>
  <c r="K103" i="2"/>
  <c r="K40" i="2"/>
  <c r="K130" i="2" l="1"/>
  <c r="K351" i="2" s="1"/>
</calcChain>
</file>

<file path=xl/sharedStrings.xml><?xml version="1.0" encoding="utf-8"?>
<sst xmlns="http://schemas.openxmlformats.org/spreadsheetml/2006/main" count="1351" uniqueCount="747">
  <si>
    <t>№п/п</t>
  </si>
  <si>
    <t>заемные</t>
  </si>
  <si>
    <t>Бюджетные средства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</si>
  <si>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</si>
  <si>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</si>
  <si>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</si>
  <si>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</si>
  <si>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</si>
  <si>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</si>
  <si>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</si>
  <si>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</si>
  <si>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</si>
  <si>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</si>
  <si>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</si>
  <si>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</si>
  <si>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</si>
  <si>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объем передачи электроэнергии (тыс.кВтч)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</si>
  <si>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</si>
  <si>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</si>
  <si>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</si>
  <si>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факт прошлого года</t>
  </si>
  <si>
    <t>факт текущего года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</si>
  <si>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</si>
  <si>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</si>
  <si>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собственные средства</t>
  </si>
  <si>
    <t>Амортизация</t>
  </si>
  <si>
    <t>Прибыль</t>
  </si>
  <si>
    <t>Информация о фактических  условиях и размерах финансирования инвестиционной программы (проекта), тыс. тенге</t>
  </si>
  <si>
    <t>ВСЕГО:</t>
  </si>
  <si>
    <t>Перевод нагрузки ПС-220/110/10кВ №131А «Горный Гигант» на ПС-220/110/10кВ №160А «Ерменсай» по сетям 110кВ с последующим демонтажем ПС-131А</t>
  </si>
  <si>
    <t>Пуско-наладочные работы по Перевод нагрузки ПС-220/110/10кВ №131А «Горный Гигант» на ПС-220/110/10кВ №160А «Ерменсай» по сетям 110кВ с последующим демонтажем ПС-131А</t>
  </si>
  <si>
    <t xml:space="preserve">Пуско-наладочные работы 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</si>
  <si>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</si>
  <si>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Разработка ПСД "Прокладка КЛ-10кВ "ПС-151А - ТП-1203"</t>
  </si>
  <si>
    <t>Разработка ПСД "Прокладка КЛ-10кВ: "РП24-оп.№1 ВЛ-6кВ ТП-5041"</t>
  </si>
  <si>
    <t>Разработка ПСД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</si>
  <si>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Перевод части нагрузок с существующих ПС-5А, ПС-17А и ПС-132А на вновь построенную ПС110/10 "Отрар"</t>
  </si>
  <si>
    <t>Реконструкция оборудования сетей 6кВ РП-42 и перевод сетей 6кВ РП-42 на повышенное напряжение 10кВ</t>
  </si>
  <si>
    <t>Перевод части нагрузок с существующей ПС№4 на вновь построенную ПС 110/10-10 кВ «Алатау»</t>
  </si>
  <si>
    <t>Создание (построение) АСКУЭ</t>
  </si>
  <si>
    <t>Реконструкция ВЛ-110 кВ №102А, 105А, 109А, 120АИ с заменой на композитный провод и заход-выходом ВЛ-110 кВ №120АИ на ПС-220 кВ "Бесагаш"</t>
  </si>
  <si>
    <t>Алматинская область</t>
  </si>
  <si>
    <t>Разработка ПСД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</si>
  <si>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Разработка ПСД "Реконструкция электрических сетей 10/0,4кВ РЭС "Отеген батыр"</t>
  </si>
  <si>
    <t>«Строительство ПС 110/10 кВ «Кокозек» с присоединением к ОРУ-110 кВ ПС 220 кВ «Каскелен» Карасайского района Алматинской области</t>
  </si>
  <si>
    <t>Реконструкция электрических сетей 10-6/0,4 кВ по Алматинской области с  заменой проводов на СИП</t>
  </si>
  <si>
    <t>Приобретение основных средств и нематериальных активов</t>
  </si>
  <si>
    <t xml:space="preserve">Агрегат выпрямительный </t>
  </si>
  <si>
    <t xml:space="preserve">Кресло </t>
  </si>
  <si>
    <t>Принтер лазерный цветной А4</t>
  </si>
  <si>
    <t>Сканер А4 с автоподачей</t>
  </si>
  <si>
    <t>Многофункциональное устройство</t>
  </si>
  <si>
    <t>Сервер</t>
  </si>
  <si>
    <t>Капитальный ремонт распределительных сетей и оборудования</t>
  </si>
  <si>
    <t>ВЛ-35кВ № 74И, Шырганак-Жаланаш РРЭС</t>
  </si>
  <si>
    <t>ВЛ-10кВ Ф. 5-81А с. Жидели БРЭС</t>
  </si>
  <si>
    <t>по г.Алматы</t>
  </si>
  <si>
    <t>Капитализированные проценты</t>
  </si>
  <si>
    <t>Приложение 5</t>
  </si>
  <si>
    <t>Единица измерения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</si>
  <si>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</si>
  <si>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</si>
  <si>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</si>
  <si>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</si>
  <si>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АО "Алатау Жарық Компаниясы" передача и распределение электрической энергии</t>
  </si>
  <si>
    <t>(наименование субъекта естественной монополии, вид деятельности)</t>
  </si>
  <si>
    <t>м2</t>
  </si>
  <si>
    <t>компл.</t>
  </si>
  <si>
    <t>км</t>
  </si>
  <si>
    <t>Проектно-сметная документация</t>
  </si>
  <si>
    <t>ПНР</t>
  </si>
  <si>
    <t>ПСД</t>
  </si>
  <si>
    <t>комплект</t>
  </si>
  <si>
    <t>шт.</t>
  </si>
  <si>
    <t>Итого по Алматинской области</t>
  </si>
  <si>
    <t>2</t>
  </si>
  <si>
    <t>Замена КТПН - 1 компл.</t>
  </si>
  <si>
    <t>Экономия по итогам закупочных процедур</t>
  </si>
  <si>
    <t>Не освоение связано со снижением объемов передачи электроэнергии, повлекшие недополучение средств, предусмотренных в утвержденной тарифной смете на реализацию утвержденной инвестиционной программы</t>
  </si>
  <si>
    <t>2016-2020</t>
  </si>
  <si>
    <t>2020</t>
  </si>
  <si>
    <t>2019-2020</t>
  </si>
  <si>
    <t>2020-2021</t>
  </si>
  <si>
    <t>2017-2021</t>
  </si>
  <si>
    <t>2020-2023</t>
  </si>
  <si>
    <t>2017-2020</t>
  </si>
  <si>
    <t>2016-2021</t>
  </si>
  <si>
    <t>Итого по г. Алматы</t>
  </si>
  <si>
    <t>Информация</t>
  </si>
  <si>
    <t>в приложении к настоящему отчету (по предварительным аудированным данным)</t>
  </si>
  <si>
    <t>Отчет о прибылях и убытках</t>
  </si>
  <si>
    <t>*Данные показатели а рамках Инвестиционной программы на утверждались</t>
  </si>
  <si>
    <t>2020 года</t>
  </si>
  <si>
    <t>Проведение комплексной вневедомственной экспертизы по рабочему проекту "Прокладка КЛ-10кВ "ПС-151А - ТП-1203"</t>
  </si>
  <si>
    <t>Разработка ПСД "Строительство 2 КЛ-10 кВ от разных секций ПС-119А на РП-183 с установкой в/в ячейки на ПС-119А и РП-183"</t>
  </si>
  <si>
    <t>Проведение комплексной вневедомственной экспертизы по рабочему проекту "Строительство 2 КЛ-10 кВ от разных секций ПС-119А на РП-183 с установкой в/в ячейки на ПС-119А и РП-183"</t>
  </si>
  <si>
    <t>Разработка ПСД "Перевод нагрузки с ф.9 ПС-127 на проектируемый РП со строительством 2 КЛ-10 кВ от ПС-171"</t>
  </si>
  <si>
    <t>Проведение комплексной вневедомственной экспертизы по рабочему проекту "Перевод нагрузки с ф.9 ПС-127 на проектируемый РП со строительством 2 КЛ-10 кВ от ПС-171"</t>
  </si>
  <si>
    <t>Разработка ПСД "Прокладка 2КЛ-10кВ путем врезки в существующий КЛ-6кВ "ф.36-1А-РП-41" до ТП-2391"</t>
  </si>
  <si>
    <t>Проведение комплексной вневедомственной экспертизы по рабочему проекту "Прокладка 2КЛ-10кВ путем врезки в существующий КЛ-6кВ "ф.36-1А-РП-41" до ТП-2391"</t>
  </si>
  <si>
    <t>Разработка ПСД "Прокладка КЛ-10кВ от ПС-151А "Райымбек" до РП-41 с.2"</t>
  </si>
  <si>
    <t>Проведение комплексной вневедомственной экспертизы по рабочему проекту "Прокладка КЛ-10кВ от ПС-151А "Райымбек" до РП-41 с.2"</t>
  </si>
  <si>
    <t>Проведение комплексной вневедомственной экспертизы по рабочему проекту "Прокладка КЛ-10кВ: "РП24-оп.№1 ВЛ-6кВ ТП-5041"</t>
  </si>
  <si>
    <t>Разработка ПСД "Схема надежного электроснабжения ТП-2077 "БСМП" (потребитель 1 категории)</t>
  </si>
  <si>
    <t>Проведение комплексной вневедомственной экспертизы по рабочему проекту "Схема надежного электроснабжения ТП-2077 "БСМП" (потребитель 1 категории)</t>
  </si>
  <si>
    <t>Корректировка ПСД «Реконструкция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электроснабжения»</t>
  </si>
  <si>
    <t>Проведение комплексной вневедомственной экспертизы по рабочему проекту «Реконструкция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электроснабжения»</t>
  </si>
  <si>
    <t>Корректировка ПСД «Реконструкция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электроснабжения»</t>
  </si>
  <si>
    <t>Проведение комплексной вневедомственной экспертизы по рабочему проекту «Реконструкция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электроснабжения»</t>
  </si>
  <si>
    <t>Разработка ПСД «Перевод электрических сетей 6 кВ РП-42 на повышенное напряжение 10 кВ. Замена существующих КЛ»</t>
  </si>
  <si>
    <t>Проведение комплексной вневедомственной экспертизы по рабочему проекту  «Перевод электрических сетей 6 кВ РП-42 на повышенное напряжение 10 кВ. Замена существующих КЛ»</t>
  </si>
  <si>
    <t>Разработка ПСД «Перевод электрических сетей 6 кВ РП-48, РП-49 и ТП-001 на повышенное напряжение 10 кВ. Замена оборудования и прокладка новых КЛ-10 кВ»</t>
  </si>
  <si>
    <t>Проведение комплексной вневедомственной экспертизы по рабочему проекту  «Перевод электрических сетей 6 кВ РП-48, РП-49 и ТП-001 на повышенное напряжение 10 кВ. Замена оборудования и прокладка новых КЛ-10 кВ»</t>
  </si>
  <si>
    <t>Корректировка ПСД "Перевод части нагрузок с существующих ПС-5А, ПС-17А, ПС-132А на вновь построенную ПС-110/10кВ "Отрар"</t>
  </si>
  <si>
    <t>Проведение комплексной вневедомственной экспертизы по рабочему проекту  "Перевод части нагрузок с существующих ПС-5А, ПС-17А, ПС-132А на вновь построенную ПС-110/10кВ "Отрар"</t>
  </si>
  <si>
    <t>Проведение комплексной вневедомственной экспертизы по рабочему проекту "Реконструкция ПС-220/110/10 кВ №7А "АХБК"</t>
  </si>
  <si>
    <t xml:space="preserve">Разработка ПСД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</si>
  <si>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 xml:space="preserve">Проведение комплексной вневедомственной экспертизы по рабочему проекту Автоматизированные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</si>
  <si>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>Расширение существующей системы диспетчеризации ATI SCADA</t>
  </si>
  <si>
    <t>Пуско-наладочные работы по реконструкции ВЛ-110 кВ №102А, 105А, 109А, 120АИ с заменой на композитный провод и заход-выходом ВЛ-110 кВ №120АИ на ПС-220 кВ "Бесагаш"</t>
  </si>
  <si>
    <t>Разработка ПСД Реконструкция КЛ-35 кВ от ПС№65А"Ремстройтехника" до опоры №2 ПС 36А "Мраморный з-д"</t>
  </si>
  <si>
    <t>Проведение комплексной вневедомственной экспертизы по рабочему проекту Реконструкция КЛ-35 кВ от ПС№65А"Ремстройтехника" до опоры №2 ПС 36А "Мраморный з-д"</t>
  </si>
  <si>
    <t xml:space="preserve">Разработка ПСД "Реконструкция ПС 110 кВ №46А "Шоссейная" с заменой трансформаторов на 2х63МВА с КРУН-10кВ" </t>
  </si>
  <si>
    <t xml:space="preserve">Проведение комплексной вневедомственной экспертизы по рабочему проекту "Реконструкция ПС 110 кВ №46А "Шоссейная" с заменой трансформаторов на 2х63МВА с КРУН-10кВ" </t>
  </si>
  <si>
    <t>Корректировка ПСД «Модернизация систем безопасности зданий и прилегающих к ним территорий (Манаса 24Б, Розыбакиева 6)</t>
  </si>
  <si>
    <t>Проведение комплексной вневедомственной экспертизы по рабочему проекту  «Модернизация систем безопасности зданий и прилегающих к ним территорий (Манаса 24Б, Розыбакиева 6)</t>
  </si>
  <si>
    <t>Разработка ПСД реконструкция электрических сетей 10-6/0,4кВ по Алматинской области с заменой проводов на СИП</t>
  </si>
  <si>
    <t>Проведение комплексной вневедомственной экспертизы по рабочему проекту "Реконструкция электрических сетей 10/0,4кВ РЭС "Отеген батыр"</t>
  </si>
  <si>
    <t>Разработка ПСД "Реконструкция электрических сетей 6-10/0,4кВ Карасайского РЭС"</t>
  </si>
  <si>
    <t>Проведение комплексной вневедомственной экспертизы по рабочему проекту "Реконструкция электрических сетей 6-10/0,4кВ Карасайского РЭС"</t>
  </si>
  <si>
    <t>Разработка ПСД "Реконструкция электрических сетей 6-10/0,4кВ Талгарского РЭС"</t>
  </si>
  <si>
    <t>Проведение комплексной вневедомственной экспертизы по рабочему проекту "Реконструкция электрических сетей 6-10/0,4кВ Талгарского РЭС"</t>
  </si>
  <si>
    <t>Корректировка ПСД «Строительство ПС 110/10 кВ «Кокозек» с присоединением к ОРУ-110 кВ ПС 220 кВ «Каскелен» Карасайского района Алматинской области</t>
  </si>
  <si>
    <t>Проведение комплексной вневедомственной экспертизы по рабочему проекту «Строительство ПС 110/10 кВ «Кокозек» с присоединением к ОРУ-110 кВ ПС 220 кВ «Каскелен» Карасайского района Алматинской области</t>
  </si>
  <si>
    <t>Изготовление землеустроительного проекта на земельные участки по опорами ЛЭП-110кВ "Кокозек" с присоединением к ОРУ-10кВ ПС 220кВ "Каскелен"</t>
  </si>
  <si>
    <t>Услуги по выполнению топографической съемки трассы ВЛ-110кВ ПС "Каскелен" -ПС "Кокозек", протяженностью 16 км, с проведением геологических и геодезических изысканий.</t>
  </si>
  <si>
    <t xml:space="preserve">Корректировка ПСД «Строительство двух ЛЭП-110 кВ ПС 220/110/10 кВ «Каскелен» - ПС 110/35/10 кВ № 94А «Северный Каскелен», с отпайкой к  ПС 110/10 кВ № 27А «Каскелен» </t>
  </si>
  <si>
    <t xml:space="preserve">Проведение комплексной вневедомственной экспертизы по рабочему проекту «Строительство двух ЛЭП-110 кВ ПС 220/110/10 кВ «Каскелен» - ПС 110/35/10 кВ № 94А «Северный Каскелен», с отпайкой к  ПС 110/10 кВ № 27А «Каскелен» </t>
  </si>
  <si>
    <t>Разработка ПСД "Развитие Шелекского энергоузла"</t>
  </si>
  <si>
    <t>Выключатель вакуумный BB/TEL-10-20/1000-У2-047</t>
  </si>
  <si>
    <t>Выключатель вакуумный BB/TEL-10-20/1000-У2-061</t>
  </si>
  <si>
    <t>Выключатель вакуумный BВ/TEL-10-20/630-У2</t>
  </si>
  <si>
    <t>Реле защиты РС83-А2.0</t>
  </si>
  <si>
    <t>Трансформатор напряжения , трехобмоточный, класс напряжения 10, 3хЗНОЛП-10 на ПС 220/10/10кВ № 143 А</t>
  </si>
  <si>
    <t>Трансформатор напряжения 35кв 3НОМ-35УХЛ1 на ПС-110/35/10 кВ №77И Жаланаш в ОРУ-35кВ 1-сек.ПС-77И</t>
  </si>
  <si>
    <t>Ремонт ВЛ-10 кВ Ф-31-47 мкр.Курылысшы, ул.Кокорай РЭС-1</t>
  </si>
  <si>
    <t>Ремонт ВЛ-6кВ ПС-65-ТП-4336 ф.6-65 Алатауский р-н РЭС-4</t>
  </si>
  <si>
    <t>Ремонт ВЛ-6-10кВ ф.42-157 Высокогорный трамплин по пр-ту РЭС-5</t>
  </si>
  <si>
    <t>ВЛ-10кВ Ф.4-84И  с.Чарын, совм. Подвес с ВЛ-0,4кВ УРЭС</t>
  </si>
  <si>
    <t xml:space="preserve">ВЛ-10кВ Ф.16-70И с.Чунджа УРЭС </t>
  </si>
  <si>
    <t>ВЛ-10кВ Ф.19-77  с.Жармухамбет,Исаево КРЭС</t>
  </si>
  <si>
    <t>ВЛ-10кВ Ф.8-39 за ЛР-11 с.Маловодное ЕРЭС</t>
  </si>
  <si>
    <t>ВЛ-10кВ Ф.9-28, с.Каргалы, совм. Подвес с ВЛ-0,4кВ ЖРЭС</t>
  </si>
  <si>
    <t>Ремонт ВЛ-0,4 кВ "Юг"  от ТП-1317 мкр.Айгерим-1, ул.Садовая/Бенберина РЭС-1</t>
  </si>
  <si>
    <t xml:space="preserve">Ремонт ВЛ-0,4 кВ "Запад"  от ТП-1317 мкр.Айгерим-1, ул.Бенберина РЭС-1                 </t>
  </si>
  <si>
    <t>Ремонт ВЛ-0,4 кВ "Юг"  от ТП-1319 мкр.Айгерим-1, ул.Бенберина/Новая РЭС-1</t>
  </si>
  <si>
    <t>Ремонт ВЛ-0,4кв   ТП-3704 мкр.Алгабас РЭС-3</t>
  </si>
  <si>
    <t>Ремонт ВЛ-0,4кв  ТП-3002 мкр.Акжар РЭС-3</t>
  </si>
  <si>
    <t>Ремонт ВЛ-0,4кв  ТП-3308 мкр.Карагайлы РЭС-3</t>
  </si>
  <si>
    <t>ВЛ-0,4кВ от ТП- 112 с.Чапаево ОбРЭС</t>
  </si>
  <si>
    <t>ВЛ-0,4 от ТП 145  с Косозен ОБРЭС</t>
  </si>
  <si>
    <t>ВЛ-0,4кВ от ТП- 412 с.Тлендиев ОбРЭС</t>
  </si>
  <si>
    <t>ВЛ-0,4 от ТП 496  с Байсерке ОБРЭС</t>
  </si>
  <si>
    <t>ВЛ-0,4кВ ф.2 от ТП- 840 с Жидели БРЭС</t>
  </si>
  <si>
    <t>ВЛ-0,4кВ ф.1 от ТП- 841 с. Жидели БРЭС</t>
  </si>
  <si>
    <t>ВЛ-0,4кВ от ТП- 1111,с. Туздыбастау ТРЭС</t>
  </si>
  <si>
    <t>ВЛ-0,4кВ от ТП- 1000, с. Туздыбастау ТРЭС</t>
  </si>
  <si>
    <t>ВЛ-0,4кВ от ТП- 505, с. Гульдала ТРЭС</t>
  </si>
  <si>
    <t>ВЛ-0,4кВ от ТП- 674, г.Каскелен КРЭС</t>
  </si>
  <si>
    <t>ВЛ-0,4кВ от ТП- 267, с.Куляши КРЭС</t>
  </si>
  <si>
    <t>ВЛ-0,4кВ от ТП- 1085, с.Бекболат КРЭС</t>
  </si>
  <si>
    <t>ВЛ-0,4кВ от ТП- 2325 вых.1, г.Капшагай Ил.РЭС</t>
  </si>
  <si>
    <t>ВЛ-0,4кВ от ТП- 174, с.Байтерек ЕРЭС</t>
  </si>
  <si>
    <t>ВЛ-0,4кВ от ТП- 106, с.Тургень ЕРЭС</t>
  </si>
  <si>
    <t>ВЛ-0,4кВ от ТП- 331, с.Тескенсу ШРЭС</t>
  </si>
  <si>
    <t xml:space="preserve">ВЛ-0,4кВ от ТП- 79, с.Шелек ШРЭС </t>
  </si>
  <si>
    <t>Ремонт КЛ-6кВ ТП-6061-ТП-6062 ул.Илийская, Кутузова, Добролюбова РЭС-6</t>
  </si>
  <si>
    <t>Ремонт КЛ-0,4кВ ТП-2377 -кя1-кя2-кя3-кя4, ТП-2377-кя8-кя7 ул.Абая/Байтурсынова РЭС-2</t>
  </si>
  <si>
    <t>Ремонт КЛ-0,4кВ ТП-2377 кя4-кя5  ул.Абая/Байтурсынова РЭС-2</t>
  </si>
  <si>
    <t>Ремонт КЛ-0,4кВ ТП-4419: кя № 605, 606, 607, 608, 609, 610, 611, 612, 613,614, 615, 616, 617, 618, 619, 620 621,622, 623, 625, 626, 627 пр. Суюнбая, 263 РЭС-4</t>
  </si>
  <si>
    <t>Ремонт КЛ-0,4кВ ТП-5021-к/я-8, к/я-12 ул.Р.Корсакова РЭС-5</t>
  </si>
  <si>
    <t>Ремонт КЛ-0,4кВ ТП-5290 к/я-44, к/я44-к/я43, к/я36, к/я36-к/я39 пос.Баганашыл, сов.АлаТау РЭС-5</t>
  </si>
  <si>
    <t>КЛ-0,4кВ ТП-5123 к/я-6,  к/я3- к/я-4, к/я4- к/я-5 ул.Сатпаева-уг.ул.Наурызбаева РЭС-5</t>
  </si>
  <si>
    <t>Ремонт КЛ-0,4кВ ТП-5158 к/я3, к/я3- к/я-4 ул. Р.Корсакова РЭС-5</t>
  </si>
  <si>
    <t>Ремонт КЛ-0,4кВ ТП-5063 к/я246, к/я246-246а мкр.Алмагуль(ю-з) ул.Овчарова-Жарокова РЭС-5</t>
  </si>
  <si>
    <t>Ремонт КЛ-0,4кВ ТП-7338 м-н Аксай 3а РЭС-7</t>
  </si>
  <si>
    <t>Ремонт КЛ-0,4кВ ТП-7559 мкр.10а РЭС-7</t>
  </si>
  <si>
    <t>Ремонт железнодорожного пути стрелочного перевода №241 УМТО</t>
  </si>
  <si>
    <t>Ремонт КЛ-10 кВ ТП- 6434-ТП-6454, ТП-6220-ТП-6217, ТП-6247-ТП-6251 РЭС-6</t>
  </si>
  <si>
    <t>ВЛ-10кВ ф-1-77И Жаланаш РРЭС</t>
  </si>
  <si>
    <t>Преобразователь оптический</t>
  </si>
  <si>
    <t xml:space="preserve">Электротехническая лаборатория </t>
  </si>
  <si>
    <t>Источник бесперебойного питания (USB), 26.20.40.00.00.00.41.20.1</t>
  </si>
  <si>
    <t>Аккумуляторные батареи на 600 А*часов</t>
  </si>
  <si>
    <t>Программное обеспечение Autodesk AutoCad LT 2019</t>
  </si>
  <si>
    <t>CoreIDraw Graphics Suite 2018</t>
  </si>
  <si>
    <t xml:space="preserve">Лицензия, Программный антивирусный продукт. </t>
  </si>
  <si>
    <t xml:space="preserve">Лицензия, Программный Антиспам комплексная защита </t>
  </si>
  <si>
    <t>Оборудование волоконно-оптической линии связи</t>
  </si>
  <si>
    <t xml:space="preserve">Агрегат сварочный </t>
  </si>
  <si>
    <t>Бензиновый электрогенератор         (Электро генератор бензиновый  7,8 кВт - по СГЗ)</t>
  </si>
  <si>
    <t>Комплекс испытательный, для релейной защиты и автоматики</t>
  </si>
  <si>
    <t>Клещи токоизмерительные  UT-208</t>
  </si>
  <si>
    <t>Клещи токоизмерительные  до 10кВ</t>
  </si>
  <si>
    <t>Измеритель сопротивления заземляющих устройств</t>
  </si>
  <si>
    <t>Робот-тренажер для обучения персонала приемам реанимации,  32.50.50.07.00.00.01.01.1</t>
  </si>
  <si>
    <t xml:space="preserve">Угловая шлифмашина (болгарка) </t>
  </si>
  <si>
    <t>Набор ключей накидные</t>
  </si>
  <si>
    <t>Ножницы кабельные</t>
  </si>
  <si>
    <t>Инструмент специализированный для удаления
экструдированного слоя</t>
  </si>
  <si>
    <t>Ящик пожарный металлический</t>
  </si>
  <si>
    <t xml:space="preserve">Палатка </t>
  </si>
  <si>
    <t>Блок системный</t>
  </si>
  <si>
    <t>Монитор LCD</t>
  </si>
  <si>
    <t>Принтер лазерный Ч\Б А4</t>
  </si>
  <si>
    <t>КМА (машина копировальная)</t>
  </si>
  <si>
    <t>Экран проекционный (моторизованный экран) 2х1,5м</t>
  </si>
  <si>
    <t xml:space="preserve">Шкаф - гардероб широкий 2-х дверный </t>
  </si>
  <si>
    <t>Лебедка ручная  рычажная ЛР- 3м</t>
  </si>
  <si>
    <t>Таль ручная  рычажная ТРШР 0,75т 3м</t>
  </si>
  <si>
    <t>Урна пластиковая. Цвет: черный/ серый/ коричневый</t>
  </si>
  <si>
    <t>Ноутбук - процессор</t>
  </si>
  <si>
    <t>Кондиционер (сплитсистема), настенный, площадь охлаждения до 50 кв.м</t>
  </si>
  <si>
    <t>Магнитно маркерная доска 120х240 двухсторонняя-маркерная и меловая</t>
  </si>
  <si>
    <t>Тоннель дезинфицирующий</t>
  </si>
  <si>
    <t xml:space="preserve">Работы по демонтажу ОРУ -110 кВ </t>
  </si>
  <si>
    <t xml:space="preserve">Работы по демонтажу ОРУ -220 кВ </t>
  </si>
  <si>
    <t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с прохождением экспертизы проектов</t>
  </si>
  <si>
    <t>Приобретение трансформаторов в рамках проекта Перевод части нагрузок с существующих ПС-5А, ПС-17А и ПС-132А на вновь построенную ПС110/10 "Отрар"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</si>
  <si>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</si>
  <si>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>Приобретение трансформаторов для перевода сетей 6 кВ на напряжение 10 кВ на ПС №6А, ПС №3А (ПС №168А) в рамках проекта  Перевод сетей 6 кВ на напряжение 10 кВ на ПС №6А, ПС №3А (ПС №168А). 1-ый этап</t>
  </si>
  <si>
    <t xml:space="preserve">Перевод сетей 6 кВ на напряжение 10 кВ на ПС №6А, ПС №3А (ПС №168А). 2-ый этап (Приобретение и прокладка КЛ 10 кВ) </t>
  </si>
  <si>
    <t>Приобретение одной лицензии на 68 000 телепараметров для расширения "ATI SCADA" на ДП ОДС</t>
  </si>
  <si>
    <t>Приобретение одной клиентскиой лицензий на 150 пользователей для расширения ОИК "ATI SCADA" на ДП ОДС</t>
  </si>
  <si>
    <t>Строительно-монтажные работы по подвеске композитного провода  АСCC Copenhagen 230 и линейно-подвесной арматуры на ВЛ-110 кВ №120АИ, №105А, 109А</t>
  </si>
  <si>
    <t>Пуско-наладочные работы</t>
  </si>
  <si>
    <t>Выключатель реклоузер 10 кВ</t>
  </si>
  <si>
    <t>Выключатель вакуумный AVL-1200 1000А</t>
  </si>
  <si>
    <t>Выключатель вакуумный 35/1000 SMART-35 применение на подстанции(Rec 35-Smart 1-Sub7)</t>
  </si>
  <si>
    <t>Выключатель нагрузки ВНР-10/630-10зУ3</t>
  </si>
  <si>
    <t>Выключатель нагрузки ВНРп-10/400-10зп с предохранителями и ножами заземления расположенными за предохранителями снизу выключателя</t>
  </si>
  <si>
    <t>Выключатель нагрузки с заземляющими ножами (нижн. располож.), ВНР-10/400</t>
  </si>
  <si>
    <t>Выключатель нагрузки автогазовый ВНА-10/630-20У2</t>
  </si>
  <si>
    <t>Заградитель высокочастотный, ВЗ-400-0,5-40 УХЛ1</t>
  </si>
  <si>
    <t>Заградитель высокочастотный, ВЗ-630-0,5-40 УХЛ1</t>
  </si>
  <si>
    <t>Модуль управления TER-CM-16-2(220-1) для вакуумного выключателя BB/TEL-10</t>
  </si>
  <si>
    <t>Ограничитель перенапряжений 110кВ, ОПНп-110/77/10/2-УХЛ1</t>
  </si>
  <si>
    <t>Ограничитель перенапряжений, ОПН-У-35/40,5-2 УХЛ1</t>
  </si>
  <si>
    <t>Ограничитель перенапряжения ОПН-6 УХЛ-1 с полимерной внешней изоляцией</t>
  </si>
  <si>
    <t>Ограничитель перенапряжения ОПНп-10 УХЛ1</t>
  </si>
  <si>
    <t>Трансформатор напряжения 3хЗНОЛП-10кВ с литой изоляцией, с двумя вторичными обмотками</t>
  </si>
  <si>
    <t>Трансформатор напряжения НТМИ-10</t>
  </si>
  <si>
    <t>Вводно-распределительное устройство ВРУ1-М-21-29-20</t>
  </si>
  <si>
    <t>Прибор для измерения показателей качества и учета электрической энергии PM130 PLUS</t>
  </si>
  <si>
    <t>Коммуникационный контроллер  Синком-ДК</t>
  </si>
  <si>
    <t>Конденсатор связи СМАПВ-110/ √3-6,4 УХЛ 1 Ех</t>
  </si>
  <si>
    <t>Конденсатор связи СМАПВ-66/√3-4,4 УХЛ1 Ех</t>
  </si>
  <si>
    <t>Модем УПСТМ 0,2 (в корпусе)</t>
  </si>
  <si>
    <t>Модуль ввода/вывода МДВВ ОВЕН</t>
  </si>
  <si>
    <t>Модуль связи ТИТ-430У для телемеханика</t>
  </si>
  <si>
    <t>Коммуникационный контроллер Синком Д3</t>
  </si>
  <si>
    <t>Процессор многоядерный, Socket LGA 1150</t>
  </si>
  <si>
    <t>Процессор многоядерный, Socket LGA 1155</t>
  </si>
  <si>
    <t>Термосигнализатор ТКП-160СГ-М-2  L-6 м</t>
  </si>
  <si>
    <t>Вольтамперметр Ц4311</t>
  </si>
  <si>
    <t>Микропроцессорное реле максимального тока серии РС80 АВРМ 21ДС</t>
  </si>
  <si>
    <t>Трансформатор тока Т-0,66 У3 300/5</t>
  </si>
  <si>
    <t>Трансформатор тока Т-0,66 У3 400/5</t>
  </si>
  <si>
    <t>Трансформатор тока Т-0,66 У3 600/5</t>
  </si>
  <si>
    <t>Трансформатор тока ТОЛ-10/0.5S/10P-100/5</t>
  </si>
  <si>
    <t>Трансформатор тока ТОЛ-10/0.5S/10P-150/5</t>
  </si>
  <si>
    <t>Трансформатор тока ТОЛ-10/0.5S/10P-200/5</t>
  </si>
  <si>
    <t>Прибор Digiphone Plus, параметр-значение, индикация-цветной ЖКД, 320х240 Pixel, безопасность-акустич,ограничение до 84 dB(A), Усиление +120dB, Питание-6хLR6 щелочных батарей</t>
  </si>
  <si>
    <t>Термосигнализатор ТКП-160Сг М-3  L-6 м</t>
  </si>
  <si>
    <t>Регистратор Терминал сбора информации и регистрации аварийных событий типа ЭКРА 232</t>
  </si>
  <si>
    <t>Устройство промышленное Siemens LOGO 230RC</t>
  </si>
  <si>
    <t>Модем OnCell G3150A-LTE-EU-T</t>
  </si>
  <si>
    <t>Устройство защиты защита от однофазных замыканий на землю Геум-К</t>
  </si>
  <si>
    <t>Ворота металлические утепленные 3600х3000 мм, металл толщиной 2 мм</t>
  </si>
  <si>
    <t>Амперметр цифровой амперметр предназначен для измерения силы тока в электрических сетях</t>
  </si>
  <si>
    <t>Вольтметр цифровой вольтметр предназначен для измерения силы тока в электрических сетях</t>
  </si>
  <si>
    <t>Элегазовый выключатель на напряжение 110 кВ, Выключатель оснащается пружинным приводом ППрК.</t>
  </si>
  <si>
    <t>Преобразователь измерительный Satec 133+DIOR 12 ЭНИП-2-45/100-220-А3Е4-21 преобразователь измерительный многофункциональный</t>
  </si>
  <si>
    <t>Модем Многофункциональный роутер IRZ RUH2</t>
  </si>
  <si>
    <t>Устройство защиты РЗТ-413</t>
  </si>
  <si>
    <t>Блок ремонтный Плата на 16 внутренних аналоговых абонентов для ЦАТС S1000 OESTS-16</t>
  </si>
  <si>
    <t>Блок ремонтный Плата на 16 внутренних цифровых абонентов для ЦАТС S1000 UESTD-16</t>
  </si>
  <si>
    <t>Блок ремонтный Плата соединительных линий на 8 портов для ЦАТС S1000 CESTL-8</t>
  </si>
  <si>
    <t xml:space="preserve">	Трансформатор тока ТЗРЛ-150 нулевой последовательности</t>
  </si>
  <si>
    <t>Коммутатор сетевой EMS3508 DC</t>
  </si>
  <si>
    <t>Плата специальная модуль CMSTM для РРЛ Iskra Sparkwave SDR</t>
  </si>
  <si>
    <t>Плата специальная модуль RM-350 для РРЛ Iskra Sparkwave SDR</t>
  </si>
  <si>
    <t>Выключатель вакуумный на выкатной элемент ячейки К-6</t>
  </si>
  <si>
    <t>Автомобиль специализированный (автогидроподъемник)</t>
  </si>
  <si>
    <t>Электросчетчики электронные трехфазные прямого включения САР4У-Э720-ТХР РLC IP U=3*220/380В, Iном=5(60)А</t>
  </si>
  <si>
    <t xml:space="preserve">Электросчетчики электронные трехфазныеДала. САР4У -Э720-ТХР PLC IP   U=3*220/380В,  Iном=5 (7,5)А </t>
  </si>
  <si>
    <t xml:space="preserve">Электросчетчик трехфазный прямого включения "Дала" САР4-Э721 ТХ Р PLC U=3*220/380В,  I=10 (100)А </t>
  </si>
  <si>
    <t>Выключатель элегазовый BГТ-110</t>
  </si>
  <si>
    <t>Трансформатор силовой ТМ-250/10</t>
  </si>
  <si>
    <t>Трансформатор силовой ТМ-400/10</t>
  </si>
  <si>
    <t>Трансформатор силовой ТМ-630/10</t>
  </si>
  <si>
    <t>Элемент питания 3, 12В. АКБ: EB-B120CBE, емкость батареи: 2050 м/Ач и выше</t>
  </si>
  <si>
    <t>Элемент питания 3, 12В. АКБ: EB464358VU, емкость батареи 1300 мА/ч и выше</t>
  </si>
  <si>
    <t>Элемент питания 3, 12В. АКБ: NBL-43A2300, емкость батареи: 2300 м/Ач и выше</t>
  </si>
  <si>
    <t>Аккумуляторные батареи МАРАТОН 155 А/h</t>
  </si>
  <si>
    <t>Лицензия Traffic Inspector Unlimited</t>
  </si>
  <si>
    <t>Лицензия, Kerio Control</t>
  </si>
  <si>
    <t>Лицензия Microsofte Office</t>
  </si>
  <si>
    <t xml:space="preserve">Лицензия Microsofte Windoows 10 </t>
  </si>
  <si>
    <t>Прибор по локализации электромагнитных и акустических сигналов для поиска пробоя на силовых кабелях</t>
  </si>
  <si>
    <t>Бензопила Stihl MS 361. Мощность 3400Вт.</t>
  </si>
  <si>
    <t>Бензопила Stihl MS 180. М. Мощность 1500Вт.</t>
  </si>
  <si>
    <t>Набор инструментов монтажника электрика</t>
  </si>
  <si>
    <t>Инструменты  для монтажа СИП с прессом механическим ВК-1</t>
  </si>
  <si>
    <t>Набор отверток диэлектрических</t>
  </si>
  <si>
    <t>Дрель электрическая 600 Вт</t>
  </si>
  <si>
    <t>Дрель модель Fubag DRS 1800 Вт</t>
  </si>
  <si>
    <t>Перфоратор электрический Bosch GBH 2-28 Professional</t>
  </si>
  <si>
    <t xml:space="preserve">трансформатор тока  Т-0,66У3 800/5 </t>
  </si>
  <si>
    <t xml:space="preserve">трансформатор тока Т-0,66У3 1500/5 </t>
  </si>
  <si>
    <t xml:space="preserve">трансформатор тока Т-0,66У3 2000/5 </t>
  </si>
  <si>
    <t xml:space="preserve">трансформатор тока Т-0,66У3 3000/5 </t>
  </si>
  <si>
    <t>Огнетушитель углекислотный ОУ-5</t>
  </si>
  <si>
    <t>Огнетушитель углекислотный ОУ-2</t>
  </si>
  <si>
    <t>Огнетушитель углекислотный ОУ-7</t>
  </si>
  <si>
    <t>Огнетушитель углекислотный ОУ-25</t>
  </si>
  <si>
    <t>Огнетушитель углекислотный ОУ-55</t>
  </si>
  <si>
    <t>Лазерный дальномер</t>
  </si>
  <si>
    <t>шт</t>
  </si>
  <si>
    <t>Восстановление внутриплощадочной автодороги - 215м2</t>
  </si>
  <si>
    <t>Монтаж синхронизатора Telecom GNSS Clock Equipped в комплекте с антенной GLONASS+GPS engine - 1 компл.</t>
  </si>
  <si>
    <t>Монтаж Шкафа СМВКС ПТС-1000 с оборудованием системы температурного мониторинга высоковольтных кабельных сетей - 2 компл.</t>
  </si>
  <si>
    <t>Счетчик электроэнергии Альфа-1805 RL-Р4G-DW4 - 4 шт.</t>
  </si>
  <si>
    <t>Наладка мультиплексора FОХ 615 - 1 компл.</t>
  </si>
  <si>
    <t>Вскрытие и восстановление дорожных покрытий - 2,05м2</t>
  </si>
  <si>
    <t>Монтаж ограничителя перенапряжения 110кВ BOW-РСА310 8L5E2M4 - 6 шт.</t>
  </si>
  <si>
    <t>Подвеска кабеля оптического ОКК-0,22-2425 кН - 5,6 км.</t>
  </si>
  <si>
    <t>Монгтаж шкафа двухстороннего обслуживания 8МF 2400х900х800 ШЗА1113002211 - 7шт.</t>
  </si>
  <si>
    <t>Пожарная сигнализация - 1 шт.</t>
  </si>
  <si>
    <t>Освещение ЗРУ-110,ЗРУ-220 кВ - 1 шт.</t>
  </si>
  <si>
    <t>Заземление ЗРУ-110 кВ - 1 шт.</t>
  </si>
  <si>
    <t>Монтаж комплектного распределительного устройства 8DN8-5 с элегазовой изоляцией - 1 компл.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</si>
  <si>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</si>
  <si>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</si>
  <si>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</si>
  <si>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</si>
  <si>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</si>
  <si>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</si>
  <si>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</si>
  <si>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</si>
  <si>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</si>
  <si>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</si>
  <si>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</si>
  <si>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</si>
  <si>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</si>
  <si>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</si>
  <si>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Экспертиза</t>
  </si>
  <si>
    <t>Заключение экспертизы</t>
  </si>
  <si>
    <t>Приобретение оборудования ТП - 3 компл.</t>
  </si>
  <si>
    <t>Приобретение оборудования  РП - 5 компл.</t>
  </si>
  <si>
    <t>Приобретение оборудования  ПС5А - 1 компл.</t>
  </si>
  <si>
    <t>Приобретение муфт - 19 шт.</t>
  </si>
  <si>
    <t>Строительно-монтажные работы по реконструкции РП - 5 компл.</t>
  </si>
  <si>
    <t>Строительно-монтажные работы по замене ТП - 55 компл.</t>
  </si>
  <si>
    <t>Строительно-монтажные работы по реконструкции ТП - 59 компл.</t>
  </si>
  <si>
    <t>Строительно-монтажные работы системы телемеханики на ТП - 117 компл.</t>
  </si>
  <si>
    <t>Строительно-монтажные работы системы телемеханики на РП - 5 компл.</t>
  </si>
  <si>
    <t>Строительно-монтажные работы системы телемеханики на ПС - 1 компл.</t>
  </si>
  <si>
    <t>Приобретение кабеля 10 кВ - 112,125 км</t>
  </si>
  <si>
    <t>Монтаж кабеля 10 кВ - 28,389 км</t>
  </si>
  <si>
    <t>Трансформаторы - 208 шт.</t>
  </si>
  <si>
    <t>компл</t>
  </si>
  <si>
    <t>Закуп оборудования для системы телемеханики ТМ УТМ-64М - 2 компл.</t>
  </si>
  <si>
    <t>Приобретение и монтаж муфт - 17 шт.</t>
  </si>
  <si>
    <t>Приобретение и монтаж КТПБ - 3 компл.</t>
  </si>
  <si>
    <t>Реконструкция РУ-6кВ - 2 компл.</t>
  </si>
  <si>
    <t>Реконструкция РУ-10кВ - 1 компл.</t>
  </si>
  <si>
    <t>Реконструкция ТП - 1 компл.</t>
  </si>
  <si>
    <t>Демонтаж деревянных опор - 2044 шт.</t>
  </si>
  <si>
    <t>Установка ж/б опор - 1 889 шт.</t>
  </si>
  <si>
    <t>Приобретение оборудования ТП 10-0,4кВ - 22 компл.</t>
  </si>
  <si>
    <t>Приобретение КТП - 18 компл.</t>
  </si>
  <si>
    <t>Приобретение оборудования системы телемеханики на ТП - 10 компл.</t>
  </si>
  <si>
    <t>Строительно-монтажные работы по реконструкции ТП - 1 компл.</t>
  </si>
  <si>
    <t>Трансформаторы - 120 шт.</t>
  </si>
  <si>
    <t>Приобретение и прокладка КЛ 10 кВ -  13,26 км.</t>
  </si>
  <si>
    <t>работы</t>
  </si>
  <si>
    <t>Приобретение и монтаж трансформаторов  тока 110кВ элегазовый ТОГФ-110 - 6 шт.</t>
  </si>
  <si>
    <t>Приобретение и монтаж разъединителя трехполюсного РГ-2 - 2 шт.</t>
  </si>
  <si>
    <t>Приобретение и монтаж анкерно-угловой опоры УС-110 - 3 шт.</t>
  </si>
  <si>
    <t>Приобретение и монтаж промежуточной опоры ПБ-110 - 1 шт.</t>
  </si>
  <si>
    <t xml:space="preserve">Приобретение и монтаж элегазового выключатель ВГТ-110III-40/3150У1 - 1 компл. </t>
  </si>
  <si>
    <t>Приобретение КТПН - 6 компл.</t>
  </si>
  <si>
    <t>Приобретение ТП - 16 компл.</t>
  </si>
  <si>
    <t>Демонтаж деревянных опор - 312 шт.</t>
  </si>
  <si>
    <t>Приобретение и монтаж приборов учета - 1864 шт.</t>
  </si>
  <si>
    <t>проект</t>
  </si>
  <si>
    <t>Землеустроительный проект</t>
  </si>
  <si>
    <t>топосъемка</t>
  </si>
  <si>
    <t>Топографическая съемка трассы</t>
  </si>
  <si>
    <t>Комплект</t>
  </si>
  <si>
    <t>Штука</t>
  </si>
  <si>
    <t xml:space="preserve">	Штука</t>
  </si>
  <si>
    <t>работа</t>
  </si>
  <si>
    <t>Прокладка кабеля ВОЛС: от ПС-220/110/10-10 №160А"Ерменсай№ до места врезки КЛ-110 кВ №110А,111А, и до ПС-63А(Участок 1,2,3) - 27 км.</t>
  </si>
  <si>
    <t>Вскрытие и восстановление дорожных покрытий - 0,81м2</t>
  </si>
  <si>
    <t>Строительно-монтажные работы по монтажу ТМГ - 85 шт.</t>
  </si>
  <si>
    <t>Прокладка кабеля 10 кВ - 16,4 км</t>
  </si>
  <si>
    <t>Приобретение и монтаж кабеля АСБ 10 кВ - 2,017 км.</t>
  </si>
  <si>
    <t>Приобретение кабеля АПвПУ 1х500/70 - 5,679 км</t>
  </si>
  <si>
    <t>Закуп оборудования для системы телемеханики ТМ УТМ-64М  - 4 компл.</t>
  </si>
  <si>
    <t>Приобретение кабеля АСБ 10 кВ  - 0,9493 км</t>
  </si>
  <si>
    <t>Приобретение оборудования системы телемеханики на ТП - 132 компл.</t>
  </si>
  <si>
    <t>Строительно-монтажные работы по реконструкции ТП - 61 компл.</t>
  </si>
  <si>
    <t>Приобретение муфт - 166 шт.</t>
  </si>
  <si>
    <t>Шкаф ЭСК ЦППС - 5 компл.</t>
  </si>
  <si>
    <t>Приобретение кабеля АСБ-10-3х70мм2 - 1,44 км.</t>
  </si>
  <si>
    <t>Приобретение кабеля 10 кВ - 8,13 км.</t>
  </si>
  <si>
    <t>Прокладка кабеля 10 кВ - 16,546 км.</t>
  </si>
  <si>
    <t>Приобретение муфт - 829 шт.</t>
  </si>
  <si>
    <t>Монтаж муфт - 20 шт.</t>
  </si>
  <si>
    <t>Приобретение и монтаж разъединителя трехполюсный РГ-1 - 6 шт.</t>
  </si>
  <si>
    <t>Приобретение и реконструкция  оборудования РП-42 - 1 компл.</t>
  </si>
  <si>
    <t>Приобретение оборудования ТП 10-0,4кВ - 6 компл.</t>
  </si>
  <si>
    <t>Строительно-монтажные работы по реконструкции ТП - 47 компл.</t>
  </si>
  <si>
    <t>Строительно-монтажные работы системы телемеханики на РП - 1 компл.</t>
  </si>
  <si>
    <t>209-2020</t>
  </si>
  <si>
    <t>2019-2021</t>
  </si>
  <si>
    <t>2015-2021</t>
  </si>
  <si>
    <t>2021-2022</t>
  </si>
  <si>
    <t>13.1.</t>
  </si>
  <si>
    <t>22.1.</t>
  </si>
  <si>
    <t>22.2.</t>
  </si>
  <si>
    <t>22.3.</t>
  </si>
  <si>
    <t>22.4.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</si>
  <si>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</si>
  <si>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</si>
  <si>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</si>
  <si>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</si>
  <si>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</si>
  <si>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</si>
  <si>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</si>
  <si>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</si>
  <si>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</si>
  <si>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</si>
  <si>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</si>
  <si>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30.12.</t>
  </si>
  <si>
    <t>30.13.</t>
  </si>
  <si>
    <t>30.14.</t>
  </si>
  <si>
    <t>30.15.</t>
  </si>
  <si>
    <t>30.16.</t>
  </si>
  <si>
    <t>30.17.</t>
  </si>
  <si>
    <t>30.18.</t>
  </si>
  <si>
    <t>30.19.</t>
  </si>
  <si>
    <t>30.20.</t>
  </si>
  <si>
    <t>30.21.</t>
  </si>
  <si>
    <t>30.22.</t>
  </si>
  <si>
    <t>30.23.</t>
  </si>
  <si>
    <t>30.24.</t>
  </si>
  <si>
    <t>30.25.</t>
  </si>
  <si>
    <t>30.26.</t>
  </si>
  <si>
    <t>30.27.</t>
  </si>
  <si>
    <t>30.28.</t>
  </si>
  <si>
    <t>30.29.</t>
  </si>
  <si>
    <t>30.30.</t>
  </si>
  <si>
    <t>30.31.</t>
  </si>
  <si>
    <t>30.32.</t>
  </si>
  <si>
    <t>30.33.</t>
  </si>
  <si>
    <t>30.34.</t>
  </si>
  <si>
    <t>30.35.</t>
  </si>
  <si>
    <t>30.36.</t>
  </si>
  <si>
    <t>30.37.</t>
  </si>
  <si>
    <t>30.38.</t>
  </si>
  <si>
    <t>30.39.</t>
  </si>
  <si>
    <t>30.40.</t>
  </si>
  <si>
    <t>30.41.</t>
  </si>
  <si>
    <t>30.42.</t>
  </si>
  <si>
    <t>30.43.</t>
  </si>
  <si>
    <t>30.44.</t>
  </si>
  <si>
    <t>30.45.</t>
  </si>
  <si>
    <t>30.46.</t>
  </si>
  <si>
    <t>30.47.</t>
  </si>
  <si>
    <t>30.48.</t>
  </si>
  <si>
    <t>30.49.</t>
  </si>
  <si>
    <t>30.50.</t>
  </si>
  <si>
    <t>30.51.</t>
  </si>
  <si>
    <t>30.52.</t>
  </si>
  <si>
    <t>30.53.</t>
  </si>
  <si>
    <t>30.54.</t>
  </si>
  <si>
    <t>30.55.</t>
  </si>
  <si>
    <t>30.56.</t>
  </si>
  <si>
    <t>30.57.</t>
  </si>
  <si>
    <t>30.58.</t>
  </si>
  <si>
    <t>30.59.</t>
  </si>
  <si>
    <t>30.60.</t>
  </si>
  <si>
    <t>30.61.</t>
  </si>
  <si>
    <t>30.62.</t>
  </si>
  <si>
    <t>30.63.</t>
  </si>
  <si>
    <t>30.64.</t>
  </si>
  <si>
    <t>30.65.</t>
  </si>
  <si>
    <t>30.66.</t>
  </si>
  <si>
    <t>30.67.</t>
  </si>
  <si>
    <t>30.68.</t>
  </si>
  <si>
    <t>30.69.</t>
  </si>
  <si>
    <t>30.70.</t>
  </si>
  <si>
    <t>30.71.</t>
  </si>
  <si>
    <t>30.72.</t>
  </si>
  <si>
    <t>30.73.</t>
  </si>
  <si>
    <t>30.74.</t>
  </si>
  <si>
    <t>30.75.</t>
  </si>
  <si>
    <t>30.76.</t>
  </si>
  <si>
    <t>30.77.</t>
  </si>
  <si>
    <t>30.78.</t>
  </si>
  <si>
    <t>30.79.</t>
  </si>
  <si>
    <t>30.80.</t>
  </si>
  <si>
    <t>30.81.</t>
  </si>
  <si>
    <t>30.82.</t>
  </si>
  <si>
    <t>30.83.</t>
  </si>
  <si>
    <t>30.84.</t>
  </si>
  <si>
    <t>30.85.</t>
  </si>
  <si>
    <t>30.86.</t>
  </si>
  <si>
    <t>30.87.</t>
  </si>
  <si>
    <t>30.88.</t>
  </si>
  <si>
    <t>30.89.</t>
  </si>
  <si>
    <t>30.90.</t>
  </si>
  <si>
    <t>30.91.</t>
  </si>
  <si>
    <t>30.92.</t>
  </si>
  <si>
    <t>30.93.</t>
  </si>
  <si>
    <t>30.94.</t>
  </si>
  <si>
    <t>30.95.</t>
  </si>
  <si>
    <t>30.96.</t>
  </si>
  <si>
    <t>30.97.</t>
  </si>
  <si>
    <t>30.98.</t>
  </si>
  <si>
    <t>30.99.</t>
  </si>
  <si>
    <t>30.100.</t>
  </si>
  <si>
    <t>30.101.</t>
  </si>
  <si>
    <t>30.102.</t>
  </si>
  <si>
    <t>30.103.</t>
  </si>
  <si>
    <t>30.104.</t>
  </si>
  <si>
    <t>30.105.</t>
  </si>
  <si>
    <t>30.106.</t>
  </si>
  <si>
    <t>30.107.</t>
  </si>
  <si>
    <t>30.108.</t>
  </si>
  <si>
    <t>30.109.</t>
  </si>
  <si>
    <t>30.110.</t>
  </si>
  <si>
    <t>30.111.</t>
  </si>
  <si>
    <t>30.112.</t>
  </si>
  <si>
    <t>30.113.</t>
  </si>
  <si>
    <t>30.114.</t>
  </si>
  <si>
    <t>30.115.</t>
  </si>
  <si>
    <t>31.1.</t>
  </si>
  <si>
    <t>31.2.</t>
  </si>
  <si>
    <t>31.3.</t>
  </si>
  <si>
    <t>31.4.</t>
  </si>
  <si>
    <t>31.5.</t>
  </si>
  <si>
    <t>31.6.</t>
  </si>
  <si>
    <t>31.7.</t>
  </si>
  <si>
    <t>31.8.</t>
  </si>
  <si>
    <t>31.9.</t>
  </si>
  <si>
    <t>31.10.</t>
  </si>
  <si>
    <t>31.11.</t>
  </si>
  <si>
    <t>31.12.</t>
  </si>
  <si>
    <t>31.13.</t>
  </si>
  <si>
    <t>31.14.</t>
  </si>
  <si>
    <t>31.15.</t>
  </si>
  <si>
    <t>31.16.</t>
  </si>
  <si>
    <t>31.17.</t>
  </si>
  <si>
    <t>31.18.</t>
  </si>
  <si>
    <t>31.19.</t>
  </si>
  <si>
    <t>31.20.</t>
  </si>
  <si>
    <t>31.21.</t>
  </si>
  <si>
    <t>31.22.</t>
  </si>
  <si>
    <t>31.23.</t>
  </si>
  <si>
    <t>31.24.</t>
  </si>
  <si>
    <t>31.25.</t>
  </si>
  <si>
    <t>31.26.</t>
  </si>
  <si>
    <t>31.27.</t>
  </si>
  <si>
    <t>31.28.</t>
  </si>
  <si>
    <t>31.29.</t>
  </si>
  <si>
    <t>31.30.</t>
  </si>
  <si>
    <t>31.31.</t>
  </si>
  <si>
    <t>31.32.</t>
  </si>
  <si>
    <t>31.33.</t>
  </si>
  <si>
    <t>31.34.</t>
  </si>
  <si>
    <t>31.35.</t>
  </si>
  <si>
    <t>31.36.</t>
  </si>
  <si>
    <t>31.37.</t>
  </si>
  <si>
    <t>31.38.</t>
  </si>
  <si>
    <t>31.39.</t>
  </si>
  <si>
    <t>31.40.</t>
  </si>
  <si>
    <t>31.41.</t>
  </si>
  <si>
    <t>31.42.</t>
  </si>
  <si>
    <t>31.43.</t>
  </si>
  <si>
    <t>31.44.</t>
  </si>
  <si>
    <t>31.45.</t>
  </si>
  <si>
    <t>31.46.</t>
  </si>
  <si>
    <t>31.47.</t>
  </si>
  <si>
    <t>31.48.</t>
  </si>
  <si>
    <t>31.49.</t>
  </si>
  <si>
    <t>31.50.</t>
  </si>
  <si>
    <t>31.51.</t>
  </si>
  <si>
    <t>31.52.</t>
  </si>
  <si>
    <t>31.53.</t>
  </si>
  <si>
    <t>31.54.</t>
  </si>
  <si>
    <t>31.55.</t>
  </si>
  <si>
    <t>31.56.</t>
  </si>
  <si>
    <t>31.57.</t>
  </si>
  <si>
    <t>31.58.</t>
  </si>
  <si>
    <t>31.59.</t>
  </si>
  <si>
    <t>31.60.</t>
  </si>
  <si>
    <t>31.61.</t>
  </si>
  <si>
    <t>31.62.</t>
  </si>
  <si>
    <t>31.63.</t>
  </si>
  <si>
    <t>31.64.</t>
  </si>
  <si>
    <t>31.65.</t>
  </si>
  <si>
    <t>31.66.</t>
  </si>
  <si>
    <t>31.67.</t>
  </si>
  <si>
    <t>31.68.</t>
  </si>
  <si>
    <t>31.69.</t>
  </si>
  <si>
    <t>31.70.</t>
  </si>
  <si>
    <t>31.71.</t>
  </si>
  <si>
    <t>31.72.</t>
  </si>
  <si>
    <t>31.73.</t>
  </si>
  <si>
    <t>31.74.</t>
  </si>
  <si>
    <t>31.75.</t>
  </si>
  <si>
    <t>31.76.</t>
  </si>
  <si>
    <t>31.77.</t>
  </si>
  <si>
    <t>31.78.</t>
  </si>
  <si>
    <t>Ремонт ВЛ-10 2,675 км.</t>
  </si>
  <si>
    <t>Ремонт ВЛ-6 1,82км.</t>
  </si>
  <si>
    <t>Ремонт ВЛ-6-10 1,05км.</t>
  </si>
  <si>
    <t>Ремонт ВЛ-10 8 км.</t>
  </si>
  <si>
    <t>Ремонт ВЛ-10 5,6км</t>
  </si>
  <si>
    <t>Ремонт ВЛ-10 1,82км</t>
  </si>
  <si>
    <t>Ремонт ВЛ-10 8,5км</t>
  </si>
  <si>
    <t>Ремонт ВЛ-10 4,8км</t>
  </si>
  <si>
    <t>Ремонт ВЛ-10 6км</t>
  </si>
  <si>
    <t>Ремонт ВЛ-0,4 1,97км.</t>
  </si>
  <si>
    <t>Ремонт ВЛ-0,4 2км.</t>
  </si>
  <si>
    <t>Ремонт ВЛ-0,4 3,56км.</t>
  </si>
  <si>
    <t>Ремонт ВЛ-0,4 1,7км.</t>
  </si>
  <si>
    <t>Ремонт ВЛ-0,4 2,16км.</t>
  </si>
  <si>
    <t>ВЛ-0,4 4,6км</t>
  </si>
  <si>
    <t>ВЛ-0,4 3км</t>
  </si>
  <si>
    <t>ВЛ-0,4 2,32км</t>
  </si>
  <si>
    <t>ВЛ-0,4 1,78км</t>
  </si>
  <si>
    <t>ВЛ-0,4 1,64км</t>
  </si>
  <si>
    <t>ВЛ-0,4 1,8км</t>
  </si>
  <si>
    <t>ВЛ-0,4 2,4км</t>
  </si>
  <si>
    <t>ВЛ-0,4 3,5км</t>
  </si>
  <si>
    <t>ВЛ-0,4 3,4км</t>
  </si>
  <si>
    <t>ВЛ-0,4 2,7км</t>
  </si>
  <si>
    <t>ВЛ-0,4 2,3км</t>
  </si>
  <si>
    <t>ВЛ-0,4 1,5км</t>
  </si>
  <si>
    <t>ВЛ-0,4 2,2км</t>
  </si>
  <si>
    <t>ВЛ-0,4 2км</t>
  </si>
  <si>
    <t>Ремонт КЛ-6 0,51км.</t>
  </si>
  <si>
    <t>Ремонт КЛ-0,4 0,41км.</t>
  </si>
  <si>
    <t>Ремонт КЛ-0,4 0,069км.</t>
  </si>
  <si>
    <t>Ремонт КЛ-0,4 замена кя-22 шт</t>
  </si>
  <si>
    <t>Ремонт КЛ-0,4 0,473км.</t>
  </si>
  <si>
    <t>Ремонт КЛ-0,4 0,35км.</t>
  </si>
  <si>
    <t>Ремонт КЛ-0,4 0,15км.</t>
  </si>
  <si>
    <t>Ремонт КЛ-0,4 0,18км.</t>
  </si>
  <si>
    <t>Ремонт КЛ-0,4 0,25км.</t>
  </si>
  <si>
    <t>Ремонт КЛ-0,4 0,7км.</t>
  </si>
  <si>
    <t>Ремонт железнодорожного пути (1шт)</t>
  </si>
  <si>
    <t>Ремонт КЛ-10 1,404км.</t>
  </si>
  <si>
    <t>ВЛ-35кВ 6км</t>
  </si>
  <si>
    <t>Ремонт ВЛ-10 7км</t>
  </si>
  <si>
    <t>В связи с изменением маркетинговой цены в сторону увеличения Регистратора терминал сбора информации и регистрации аварийных событий типа ЭКРА 232 были пересмотрены объемы закупа в сторону уменьшения до 2 штук по цене 5 582 459 тенге без НДС на общую сумму 11 165 098 тенге без НДС.</t>
  </si>
  <si>
    <t>Не освоение связано со снижением объемов передачи электроэнергии, повлекшие недополучение средств, предусмотренных в утвержденной тарифной смете на реализацию утвержденной инвестиционной программы. Приобретены 2 единицы автотехники</t>
  </si>
  <si>
    <t>В связи с изменением маркетинговой цены в сторону увеличения пересмотрены объемы закупа в сторону уменьшения до 40 штук по цене 53 тыс. тенге без НДС.</t>
  </si>
  <si>
    <t>В связи с изменением маркетинговой цены в сторону увеличения пересмотрены объемы закупа в сторону уменьшения до 112 штук по цене 257,788 тыс. тенге без НДС.</t>
  </si>
  <si>
    <t>В связи с изменением маркетинговой цены в сторону увеличения пересмотрены объемы закупа в сторону уменьшения до 256 штук по цене 89,156 тыс. тенге без НДС.</t>
  </si>
  <si>
    <t>В связи с изменением маркетинговой цены скорректирована стоимость в сторону увеличения</t>
  </si>
  <si>
    <t>В связи с изменением маркетинговой цены в сторону увеличения пересмотрены объемы закупа в сторону уменьшения до 6 штук по цене 35 тыс. тенге без НДС.</t>
  </si>
  <si>
    <t>Вне плановое освоение в связи с необходимостью оснащения вновь открываемого учебного центра, расположенного в здании УМиТ по ул. Кудерина, 57. Затраты включены за счет экономии по итогам закупочных процедур.</t>
  </si>
  <si>
    <t>Монтаж шкафа двухстороннего обслуживания 8МF 2400х900х800 ШЗА1113002211 - 7шт.</t>
  </si>
  <si>
    <t xml:space="preserve">АО "АЖК" является региональной электросетевой компанией на юге Республики Казахстан по передаче и распределению электрической энергии, эксплуатации электрических сетей и подстанций. 
Приказом Агентства РК по регулированию естественных монополий от 24 января 2005 года № 16-ОД АО "АЖК"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энергии. 
Радиус обслуживания АО "АЖК" территориально простирается от берегов озера Балхаш до границ с Китаем. Площадь территории обслуживания - 102 382 кв/км </t>
  </si>
  <si>
    <t>Увеличены затраты в связи с уточнением стоимости прохождения экспертизы по разработанной ПСД. В настоящее время работы полностью завершены, получено положительное заключение экспертизы №АС-0019/20 от 27.11.2020г.</t>
  </si>
  <si>
    <t>Увеличены затраты в связи с уточнением стоимости прохождения экспертизы по разработанной ПСД. В настоящее время работы полностью завершены, получено положительное заключение экспертизы  №АС-0020/20 от 27.11.2020г.</t>
  </si>
  <si>
    <t>Увеличены затраты в связи с уточнением стоимости прохождения экспертизы по разработанной ПСД. В настоящее время работы полностью завершены, получено положительное заключение экспертизы  №АС-0017/20 от 27.11.2020г.</t>
  </si>
  <si>
    <t>Увеличены затраты в связи с уточнением стоимости прохождения экспертизы по разработанной ПСД. В настоящее время работы полностью завершены, получено положительное заключение экспертизы   №АС-0018/20 от 27.11.2020г.</t>
  </si>
  <si>
    <t>Увеличены затраты в связи с уточнением стоимости прохождения экспертизы по разработанной ПСД. В настоящее время работы полностью завершены, получено положительное заключение экспертизы   №АС-0021/20 от 22.12.2020г.</t>
  </si>
  <si>
    <t>Увеличены затраты в связи с уточнением стоимости прохождения экспертизы по разработанной ПСД. В настоящее время работы полностью завершены, получено положительное заключение экспертизы   №02-0216/20 от 22.12.2020г.</t>
  </si>
  <si>
    <t>Увеличены затраты в связи с уточнением стоимости прохождения экспертизы по разработанной ПСД. В настоящее время работы полностью завершены, получено положительное заключение экспертизы   №02-0217/20 от 23.12.2020г.</t>
  </si>
  <si>
    <t xml:space="preserve">Увеличены затраты в связи с уточнением стоимости прохождения экспертизы по разработанной ПСД. В настоящее время работы полностью завершены, получено положительное заключение экспертизы №АС-0025/20 от 30.12.2020г. </t>
  </si>
  <si>
    <t>Увеличены затраты в связи с уточнением стоимости прохождения экспертизы по разработанной ПСД. В настоящее время работы полностью завершены, получено положительное заключение экспертизы №АС-0023/20 от 29.12.2020г.</t>
  </si>
  <si>
    <t>Увеличены затраты в связи с уточнением стоимости прохождения экспертизы по разработанной ПСД. В настоящее время работы полностью завершены, получено положительное заключение экспертизы №01-0649/20 от 30.12.2020г.</t>
  </si>
  <si>
    <t>Прокладка кабеля ВОЛС: от ПС-220/110/10-10 №160А"Ерменсай№ до места врезки КЛ-110 кВ №110А,111А, и до ПС-63А(Участок 1,2,3) - 28,31 км.</t>
  </si>
  <si>
    <t>Монтаж устройства для подключения экранов кабеля к контуру заземления ЕРРА-055-0/3 - 6 шт.</t>
  </si>
  <si>
    <t>Строительно-монтажные работы по монтажу КТП - 6 шт.</t>
  </si>
  <si>
    <t>Работы полностью завершены</t>
  </si>
  <si>
    <t>Работы полностью завершены.</t>
  </si>
  <si>
    <t>Экономия по итогам закупочных процедур. 
Получено положительное заключение экспертизы №АС-0024/20 от 30.12.2020г.</t>
  </si>
  <si>
    <t>Реализация проекта осуществляется с 2016 года, общая стоимость работ в соответствии с заключенными договорами составляет 2 599 195 тыс.тенге, в том числе:
- строительно-монтажные работы 2 564 800 тыс.тенге, договор №2016/0181С от 27.07.2016г.;
- инжиниринговые услуги на проведение технического надзора 29 676 тыс.тенге, договор №2016/0261С от 19.09.2016г.;
- авторский надзор 4 719 тыс.тенге,  договор №2016/0281С от 03.10.2016.
Основные объемы работ:
- прокладка кабеля КЛ-10кВ общая протяженность – 125км;
- замена ВЛ-10кВ общей протяженностью – 36км;
- проект и монтаж КТПБМ-10кВ – 9шт.;
- замена силовых трансформаторов 6кВ на 10кВ существующих ТП – 113шт.;
- реконструкция ТП-6кВ – 4шт.;
- проект и монтаж РП-10кВ – 1шт.;
За период  2016-2019г.г. выполнены следующие работы: 
- поставка Шкафов УТМ-19 шт.;
- работы на ПС 22 РП-10 кВ, ВЛЗ-10 кВ;
- разработка траншеи и прокладка кабеля АПвПУ -36,492 км.
В 2020 году фактически выполнено: 
- разработка траншеи и прокладка кабеля АПвПУ в траншее длиной  -16,4 км;
- приобретены КТП-6 шт.; 
- приобретены ТМГ-85 шт.
Завершение работ планируется в 2021 году</t>
  </si>
  <si>
    <t>Экономия по итогам закупочных процедур. 
Получено положительное заключение экспертизы №АС-0026/20 от 30.12.2020г.</t>
  </si>
  <si>
    <t>Не освоение связано со снижением объемов передачи электроэнергии, повлекшие недополучение средств, предусмотренных в утвержденной тарифной смете на реализацию утвержденной инвестиционной программы. 
Реализация проекта осуществляется с 2017 года.
Общая стоимость работ в соответствии с заключенными договорами составляет 9 902 537 тыс.тенге, в том числе:
- строительно-монтажные работы на сумму 9 814 721 тыс.тенге, договор №2017/0032-ЗС от 03.02.2017 год;
- инжиниринговые услуги на проведение технического надзора на сумму 68 271 тыс.тенге, договор №2017/0093-ЗС от 10.03.2017 года;
- авторский надзор на сумму 19 545 тыс.тенге, договор №2017/01713С от 20.04.2017 года.
 В 2020 году планировалось: 
- приобретение оборудования ТП -3 компл., 
- приобретение оборудования РП  -5 компл., 
- приобретение оборудования ПС -1 компл., 
- приобретение соединительных кабельных муфт- 19шт., 
- строительно-монтажные работы по реконструкции РП-5 компл., 
- строительно-монтажные работы по реконструкции ТП-59 компл., 
- строительно-монтажные работы по наладке системы телемеханики в  ТП-117 компл., 
- строительно-монтажные работы по наладке системы телемеханики в РП-5компл., 
- строительно-монтажные работы по наладке системы телемеханики на ПС-5 компл., 
- приобретение силового кабеля 10 кВ -112,125 км, 
- строительно-монтажные работы по прокладке  силового кабеля 10 кВ - 28,389 км.
Фактически в 2020 году выполнено:
- приобретение оборудования ТП - 3 компл.
- приобретение оборудования РП - 5 компл.
- приобретение оборудования ПС 5А - 1 компл.
- приобретение муфт - 19 шт.
- приобретение кабеля 10 кВ - 112,125 км.
Завершение работ по проекту планируется в 2021 году.</t>
  </si>
  <si>
    <t>Закуп осуществлен в полном объеме.
Приобретены трансформаторы в количестве 208 шт. в том числе:
- трансформатор силовой: ТМГ-160/6-10 кВА-1 шт.;
- трансформатор силовой: ТМГ-250/6-10 кВА-26 шт.;
- трансформатор силовой: ТМГ-400/6-10 У1 кВА- 96 шт.;
- трансформатор силовой: ТМГ-630/6-10 кВА-68 шт.;
- трансформатор силовой: ТМГ-1000/6/10-0,4 кВА-7 шт.;
- трансформатор силовой: ТМГ-1250/6/10-0,4 кВА-1 шт.;
- трансформатор силовой: ТМГ-1600/6/10-0,4 кВА-1 шт.;
- трансформатор силовой ТСЛ-1000/6/10-0,4 кВА- 2 шт.;
- трансформатор силовой ТСЛЗ 400/6-10 кВА- 2 шт.;
- трансформатор силовой ТСЛЗ-1000/6/10-0,4 кВА-2 шт.;
- трансформатор силовой ТДНС-16000/10.5-У1 переходной на напряжение 10/6кВ-2 шт.</t>
  </si>
  <si>
    <t>Общая стоимость проекта составляет 905 299,6  тыс.тенге, в том числе:
- строительно-монтажные работы на сумму 897 865,2 тыс.тенге по договору № 317704/2019/2от 11.12.2019г.;
- инжиниринговые услуги на проведение технического надзора на сумму 6 249,5 тыс.тенге по договору №343253/2019/1 от 04.12.2019г.;
- авторский надзор на сумму 1 184,9 тыс.тенге по договору № 336910/2019/2 от 18.10.2019г. 
Основные объемы работ:
- прокладка КЛ-10кВ протяженность – 19,9км; 
- реконструкция ТП – 15 компл;
- замена ТП на КТПБ - 4 компл. 
- приобретение и монтаж шкафов ТМ УТМ-64М- 19 шт. 
В 2019 году выполнен: 
- закуп КТПБ 2х400-10/0,4 У1 – 2 комплекта;
- приобретение оборудования для реконструкции 4-х ТП – 5 комплекта (камеры КСО-3М, ЩО-70);
В 2020 году выполнено: 
- закуп оборудования для системы телемеханики ТМ УТМ-64М - 2 компл.;
- приобретение и монтаж кабеля АСБ 10 кВ - 2,017 км.;
- приобретение и монтаж муфт - 17 шт.;
- приобретение кабеля АПвПУ 1х500/70 - 5,679 км
Завершение работ по проекту планируется в 2021 году</t>
  </si>
  <si>
    <t>Начиная с 14 октября 2020 года за пользование банковскими займами KD 02-15-21-64 от 15.04.2020 года, KD 02-15-21-65 от 14.05.2020 года в рамках Лимита – 4 «Перевод части нагрузок с существующих ПС-5А, ПС-17А и ПС-132А на вновь, построенную ПС110/10 «Отрар» снижена ставка вознаграждения с 12,75% до 12,50% годовых; 
Также согласно Международному стандарту финансовой отчетности 23 «Затраты по займам».
Затраты по займам должны признаваться в качестве расходов тогo периода, в котором они произведены.
Согласно основному порядку учета, затраты по займам признаются расходами того периода, в котором они произведены, независимо от условий получения ссуды.
В связи с чем, факт капитализированных процентов за 2020 год сложился с учетом остатка начисленного вознаграждения по займам.
Например фактическая выплата вознаграждения осуществляется исходя из расчета 360/30 дней, тогда как по бухгалтерскому учету учитывается остаток начисленного вознаграждения за каждый месяц по каждому Договору.</t>
  </si>
  <si>
    <t xml:space="preserve">Реализация проекта осуществляется с 2016 года, по проекту заключены договора:
- Проведение строительно-монтажных работ договор №2014/0461С от 11.11.2014 года, подрядчик ТОО «Электроремонт»;
- Инжиниринговые услуги на проведение технического надзора договор №2015/0096У от 17.03.2015 года;
- Услуги на осуществление авторского надзора договор №2015/0063С от 18.02.2015 года, договор №2015/0062С от 18.02.2015 года, договор №2015/0111С от 13.04.2015 года, договор №2015/0099У от 20.03.2015 года, договор №2015/0061С от 18.02.2015 года.
В 2020 году планировалось:
Приобретение и монтаж КТПБ - 3 компл.
Реконструкция РУ-6кВ - 2 компл.
Реконструкция РУ-10кВ - 1 компл.
Реконструкция ТП - 1 компл.
Замена КТПН - 1 компл.
Демонтаж деревянных опор - 2044 шт.
Установка ж/б опор - 1 889 шт.
Подвеска провода - 154,5 км.
Не освоение связано со снижением объемов передачи электроэнергии, повлекшие недополучение средств, предусмотренных в утвержденной тарифной смете на реализацию утвержденной инвестиционной программы.
Завершение работ по проекту планируется в 2021 году.
</t>
  </si>
  <si>
    <t>Закуп осуществлен в полном объеме.
Приобретены трансформаторы в количестве 120 шт. в том числе:
- трансформатор силовой: ТМГ-160/6-10 кВА- 3 шт.;
- трансформатор силовой: ТМГ-250/6-10 кВА-13 шт.;
- трансформатор силовой: ТМГ-400/6-10 У1 кВА-62 шт.;
- трансформатор силовой: ТМГ-630/6-10 кВА-29 шт.;
- трансформатор силовой: ТСЛ630/10/0,4 кВА- 3шт.;
- трансформатор силовой ТСЛ-1000/6/10-0,4 кВА-10 шт.</t>
  </si>
  <si>
    <t>Во втором этапе перевода сетей 6 кВ на напряжение 10 кВ на ПС №6А, ПС №3А (ПС №168А)  в целях повышения надежности электроснабжения, уменьшения потерь электроэнергии и увеличения пропускной способности согласно разработанной проектно-сметной документации прошедшей экспертизу № АС-0010/18 от 18.04.2018 г.  предусмотрена замена существующих кабельных сетей 6кВ на напряжение 10кВ и строительство новых кабельных линий 10кВ общей протяженностью трассы 73,294 км. 
Стоимость проекта составляет 7 268 972,3 тыс.тенге, в том числе:
- строительно-монтажные работы на сумму 7 213 000 тыс.тенге;
- инжиниринговые услуги на проведение технического надзора на сумму 39 000 тыс.тенге;
- авторский надзор на сумму 16 972,3 тыс.тенге. 
Сроки реализации проекта 2019-2023 гг.  
В 2020 году предусмотрена сумма в размере 358 544 тыс.тенге без НДС на приобретение и прокладка КЛ 10 кВ -13,26 км. Не освоение связано со снижением объемов передачи электроэнергии, повлекшие недополучение средств, предусмотренных в утвержденной тарифной смете на реализацию утвержденной инвестиционной программы.</t>
  </si>
  <si>
    <t>Причины отклонения указаны в подпункте 13.1.</t>
  </si>
  <si>
    <t>Реализация проекта «Перевод части нагрузок с существующей ПС №4А на вновь построенную ПС 110/10-10кВ «Алатау» осуществляется с 2016 года.
Заключены договора:
- строительно-монтажные работы договор №2016/0275С от 28.09.2016 года, общая сумма договора  5 486 364 тыс.тенге без НДС;
- инжиниринговые услуги по ведению технического надзора договор №2016/0271С от 26.09.2016 года, общая сумма договора 51 788 тыс.тенге без НДС;
- услуги по авторскому надзору договор №2016/0285С от 03.10.2016 года, общая сумма договора 11 553 тыс.тенге без НДС.
Проектом предусматривается:
- Замена существующих кабельных сетей 6кВ на 10кВ; 
- Строительство новых кабельных линий 10кВ; 
- Реконструкция трансформаторных подстанций напряжением 6/0,4кВ на напряжение 10/0,4кВ; 
- Реконструкция и модернизация распределительных пунктов РП-27, РП-47; 
- Строительство РП-6кВ на территории подстанции ПС-4А; 
- Строительство РП-6кВ на территории подстанции ПС-164А «Алатау»; 
- Установка переходных трансформаторов 16 МВт напряжением 10/6кВ на территории ПС-164А «Алатау»; 
- Реконструкция ТП-3416; 
- Соединение ВЛ-35кВ № 46А и № 30А.
В 2020 выполнено:
- Приобретение кабеля 10 кВ - 8,13 км.
- Прокладка кабеля 10 кВ - 16,546 км.
- Приобретение муфт - 829 шт.
- Монтаж муфт - 20 шт.
Завершение работ планируется в 2021 году</t>
  </si>
  <si>
    <t>Реализация проекта осуществляется с 2017 года.
Общая стоимость работ по проекту в соответствии с заключенными договорами составляет 3 608 088 тыс.тенге, в том числе:
- строительно-монтажные работы на сумму 3 567 500 тыс.тенге, договор №2016/0324С от 21.11.2016г.;
- инжиниринговые услуги на проведение технического надзора на сумму 33 423 тысм.тенге, договор №2017/0027С от 25.01.2017г.;
- авторский надзор на сумму 7 165 тыс.тенге . договор №2017/0146С от 31.01.2017г.    
В 2020 году были предусмотрены:
Строительно-монтажные работы по подвеске композитного провода  АСCC Copenhagen 230 и линейно-подвесной арматуры на ВЛ-110 кВ №120АИ, №105А, 109А;
- Приобретение и монтаж трансформаторов  тока 110кВ элегазовый ТОГФ-110 - 6 шт.
- Приобретение и монтаж разъединителя трехполюсного РГ-2 - 2 шт.
- Приобретение и монтаж разъединителя трехполюсный РГ-1 - 6 шт.
- Приобретение и монтаж анкерно-угловой опоры УС-110 - 3 шт.
- Приобретение и монтаж промежуточной опоры ПБ-110 - 1 шт.
- Приобретение и монтаж элегазового выключатель ВГТ-110III-40/3150У1 - 1 компл. 
Фактически в 2020 выполнено:
- Приобретение и монтаж трансформаторов  тока 110кВ элегазовый ТОГФ-110 - 6 шт
- Приобретение и монтаж разъединителя трехполюсного РГ-2 - 2 шт.
- Приобретение и монтаж разъединителя трехполюсный РГ-1 - 6 шт.
- Приобретение и монтаж элегазового выключатель ВГТ-110III-40/3150У1 - 1 компл. 
Не освоение связано со снижением объемов передачи электроэнергии, повлекшие недополучение средств, предусмотренных в утвержденной тарифной смете на реализацию утвержденной инвестиционной программы.
Завершение работ планируется в 2021 году</t>
  </si>
  <si>
    <t>Получено положительное заключение экспертизы  №АС-0015/20 от 28.10.2020г.</t>
  </si>
  <si>
    <t xml:space="preserve">Экономия по итогам закупочных процедур. Получено положительное заключение экспертизы  №АС-0022/20 от 29.12.2020г. </t>
  </si>
  <si>
    <t xml:space="preserve">Работы по разработке проектно-сметной документации осуществляются по договору №264584/2019/1 от 23.05.2019 года. 
В 2020 году освоение по проекту составило 6 114 тыс. тенге за выполнение работ по разделам: "Трансформаторные подстанции напряжением 6/10 кВ", "Воздушные линии электропередачи", "Кабельные линии электропередачи". 
Завершение работ по разработке ПСД планируется в 2021 году. </t>
  </si>
  <si>
    <t>Реализация проекта осуществляется с 2016 года.
Общая стоимость реализации проекта в соответствии с заключенными договорами составляет 2 541 073 тыс.тенге, в том числе:
- строительно-монтажные работы на сумму 2 507 143 тыс.тенге, договор №2015/0335С от 12.11.2015г.;
- инжиниринговые услуги на проведение технического надзора на сумму 28 915 тыс.тенге, договор №2016/0141С от 30.06.2016г.
- авторский надзор на сумму 5 016 тыс.тенге, договор №2016/0035У от 05.02.2016г.
Срок реализации проекта 2016-2020 гг.  
В 2020 году планировалось: приобретение КТПН-6 комп., приобретение ТП -16 компл., демонтаж деревянных опор-312 шт., приобретение и монтаж приборов учета-1864 шт.
Не освоение связано со снижением объемов передачи электроэнергии, повлекшие недополучение средств, предусмотренных в утвержденной тарифной смете на реализацию утвержденной инвестиционной программы.</t>
  </si>
  <si>
    <t>Не полное освоение связано со снижением объемов передачи электроэнергии, повлекшие недополучение средств, предусмотренных в утвержденной тарифной смете на реализацию утвержденной инвестиционной программы</t>
  </si>
  <si>
    <t xml:space="preserve">Общая стоимость работ в соответствии с заключенными договорами составляла 6 074 162 тыс.тенге, в том числе:
- строительно-монтажные работы на сумму 5 533 073,3 тыс.тенге, договор №2016РБ001 от 27.07.2016;
- инжиниринговые услуги на проведение технического надзора на сумму 47 683,121 тыс.тенге, договор №2016/0246С от 13.09.2016 года;
- авторский надзор на сумму 11 066,844 тыс.тенге, договор №2016/0221С от 26.08.2016 года.
Основные объемы работ, предусмотренные проектом:
1 Строительство КЛ-110 кВ от ПС «Ерменсай» протяженностью 10,295 км.; 
2. Реконструкция ВЛ-110 кВ №2333 с переводом на напряжение 110 кВ протяженностью - 5,662 км;
3. Расширение здания ЗРУ-110 кВ и монтаж 4-х дополнительных ячеек КРУЭ-110 кВ на ПС 220/110/10 кВ №160А «Ерменсай»;
4. Демонтаж ПС-220/110/10 кВ №131А «Горный Гигант» и ВЛ-110 кВ.
Принимая во внимание протокол технического совещания АО "АЖК" от 27.11.2020г. о внесении изменений в проектно-сметную документацию в порядке исключения и добавления работ по фактически выполненным объемам работ, по разделам: «Пересадка зеленых насаждений»; "Подвеска самонесущего оптического кабеля типа ОКСН по Л-153А от опоры № 16 до ПС-150А «Алмалы»; «Кабельный заход от КРУЭ-110 кВ до опоры № 1 ЛЭП 110 кВ №№148А, 153А»; «КЛ-110 кВ от опоры № 2 ЛЭП-110 кВ № 153А, 148А до опоры № 21(20) ЛЭП № 2333, 2343.»; «Строительство 4КЛ-110 кВ ПС-220/110/10 кВ № 160А «Ерменсай» до места врезки в КЛ-110 кВ № 110А, 111А и до ПС-63А (участок № 1,2,3)»; Расширение ЗРУ-110 кВ ПС-220/110/10 кВ № 160А «Ерменсай», были внесены изменения в проектно-сметную документацию в части исключения и добавления работ, заключены дополнительные соглашения в договоры об уменьшении суммы на 482 338,33 тыс.тенге в том числе:
- СМР - 471 126,743 тыс.тенге;
- Технический надзор- 10 269,278 тыс.тенге;
- Авторский надзор- 942,306 тыс.тенге.
Работы завершены, утвержден акт приемки объекта в эксплуатацию от 31.12.2020 года </t>
  </si>
  <si>
    <t>Работы полностью завершены. Утвержден акт приемки объекта в эксплуатацию от 21.12.2021г.</t>
  </si>
  <si>
    <t xml:space="preserve">По итогам 2020 года объемы передачи электрической энергии составили 6 837 774,486 тыс.кВт.ч, что ниже фактических объемов передачи электрической энергии 2019 года (6 961 318,427 тыс.кВт.час) на 123 543,941 тыс.кВт.час или -1,77%.
Снижение объемов передачи электроэнергии за 2020 год по сравнению с аналогичным периодом 2019 года произошло по следующим причинам: 
1. Чрезвычайная ситуация в стране, котороя введена 16 марта 2020 г., из-за пандемии COVID-19 (спад экономической активности в малом и среднем бизнесе, полное закрытие границ между регионами, внедрение жестких карантинных мер).
2. Температурный фактор. Поскольку основным потребителем услуги по передаче электроэнергии по сетям АО «АЖК» является ТОО «АлматыЭнергоСбыт» (около 90% от общего объема передачи), потребление которого характеризуется бытовой, мелкомоторной нагрузкой и полностью отсутствием больших производств, потребление Алматинского энергоузла напрямую зависит от температуры наружного воздуха.
 За 12 месяцев 2020 года среднемесячная температура наружного воздуха составила +10,8 град, что на 0,8 град ниже по сравнению с аналогичным периодом 2019 года (+11,6 град). При этом, теплое лето и осень 2020 года по сравнению с 2019 годом привели к уменьшению потребления. Зависимость потребления электроэнергии от температуры оценочно: при уменьшении на 1 градус температуры происходит увеличение потребления на 1,5-2% и наоборот.
3. Выполнение собственных Программ энергосбережения и энергоэффективности (до 15%), которые разрабатываются и реализуются бюджетными, республиканскими, городскими и районными организациями и компаниями всех уровней в соответствии с законом РК «Об энергосбережении и повышения энергоэффективности» № 541-IV от 13.01.2012 
 </t>
  </si>
  <si>
    <t xml:space="preserve">В соответствии с совместным приказом ДКРЕМ ЗК МНЭ РК по городу Алматы № 247-ОД от 28 ноября 2018 года и ДКРЕМ ЗК МНЭ РК по Алматинской области № 409-ОД от 29 ноября 2018 года «Об утверждении тарифа и тарифной сметы на услуги акционерного общества «Алатау Жарык Компаниясы» по передаче электрической энергии» нормативные потери электроэнергии в сетях АО «АЖК» на 2020 год определен в размере 14,45%.
Фактические потери электроэнергии в сетях АО «АЖК» за 2020 год составили 12,60%.
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Как один из пунктов Программы, в 2020 году в АО «АЖК» был утвержден «План организационно-технических мероприятий снижению технических потерь электроэнергии в АО «АЖК» на 2020-2024гг. 
В результате выполнения организационно-технических мероприятий за 2020 год, снижение потерь электроэнергии в сетях АО «АЖК» составило 5 511,23 тыс.кВт.ч. 
Постоянное проведение мероприятий по снижению потерь электроэнергии привело к снижению фактических потерь электроэнергии в сети АО «АЖК» с 28,32% в 2002 году до 12,60% в 2020 году. При этом сверхнормативные потери электроэнергии в сети АО «АЖК» отсутствуют с 2012 года. 
</t>
  </si>
  <si>
    <t xml:space="preserve">В 2020 году отказов  I-степени в электрических сетях не было. В 2019 году произошел 1 случай отказа I-степени. В 2020 году количество отказов II степени составило 1 137, по сравнению с 2019 годом (1 142 отказов) уменьшение на 0,4%. Аварийный недоотпуск в 2020 году составил 420,1 тыс.кВт.ч, по отношению к 2019 году (612,9 тыс.кВт.ч) снижение составло 31%.
Состояние аварийности за 2020 год выглядит следующим образом:
Отказ  I-степени - 0 случаев, снижение на 100%;
В транспортных сетях 35кВ и выше (в черте города) произошло 54 отказа II степени, уменшение на 6 случаев по отношению к 2019 году или на 10%;
В транспортных сетях 35кВ и выше (по области) произошло 44 отказа II степени, уменшение на 4 случая по отношению к 2019 году или на 8%;
В кабельных сетях города на КЛ-6/10кВ произошло  1 039 случаев отказов II степени, увеличение на 5 случаев или 0,5%. Увеличение произошло из-за механических повреждений посторонними лицами КЛ-6/10кВ. </t>
  </si>
  <si>
    <t xml:space="preserve">По состоянию на начало 2021 года износ основных средств составил 65,5%. </t>
  </si>
  <si>
    <t xml:space="preserve">об исполнении утвержденной инвестиционной программы  на 2020 год по итогам </t>
  </si>
  <si>
    <t>Приобретение трехполюсного элегазового колонкового выключателя 110 кВ-2 шт.</t>
  </si>
  <si>
    <t>Приобретение разъединителя трехполюсного 110 кВ-4шт.</t>
  </si>
  <si>
    <t>Приобретение Трансформатора тока 110 кВ-5 шт.</t>
  </si>
  <si>
    <t>Подвеска провода - 154,5 км</t>
  </si>
  <si>
    <t>Причины отклонения указаны в нижеследующих подпунктах 4.1 - 4.14</t>
  </si>
  <si>
    <t>Общая стоимость проекта составляет 675 301,3 тыс.тенге, в том числе:
- строительно-монтажные работы на сумму 672 310,9 тыс.тенге по договору № 317704/2019/2от 11.12.2019;
- инжиниринговые услуги на проведение технического надзора на сумму 2 150 тыс.тенге;
- авторский надзор на сумму 840,4 тыс.тенге.
Основные объемы работ:
- приобретение и монтаж  КЛ-10кВ протяженность – 13,04км;
- приобретение КТПБ и замена ТП на КТПБ - 12 компл. 
- приобретение и монтаж шкафов ТМ УТМ-64М- 13 шт.
Фактически в 2020 году выполнено: 
- закуп оборудования для системы телемеханики ТМ УТМ-64М  - 4 компл.
- приобретение кабеля АСБ 10 кВ  - 0,9493 км.
Завершение работ по проекту планируется в 2021 году</t>
  </si>
  <si>
    <t>Реконструкция , новое строительство ВЛ-0,4кВ по РЭС-1, РЭС-4, РЭС-5, РЭС-7 с переводом на самонесущий изолированный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</si>
  <si>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Переосвоение в связи с досрочной реализацией проекта за счет средств АО "Самрук-Энерго", путем увеличения уставного капитала АО "АЖК".
Реализация проекта осуществляется с 2019 года. В соответствии с утвержденной Инвестиционной программой АО "АЖК" на 2021-2025 годы, завершение работ планировалось в 2023 году.
Так как, трансформаторные подстанции (ТП) и распределительные пункты (РП), обеспечивающие электроснабжением два густонаселенных района города Алматы, в которых множество объектов 1 категории и жилых комплексов с объектами жизнеобеспечения, перегружены и находятся в аварийном состоянии, существующие трансформаторные подстанции находятся в эксплуатации в среднем более 40 лет.  Также, учитывая динамику изменения курса национальной валюты, существует риск увеличения стоимости оборудования, что может повлечь за собой увеличение стоимости проекта с необходимостью корректировки проектно-сметной документации и увеличением сроков реализации проекта в целом. В связи с чем, АО "АЖК"  были проведены соответствующие процедуры по отчуждению акций АО "АЖК" в пользу АО "Самрук-Энерго" для досрочной реализации Проекта.
Завершение планируется 2021 году
Стоимость проекта 2019-2021 гг. составляет 5 654 697,7 тыс.тенге, в том числе:
- строительно-монтажные работы на сумму 5 618 422,5 тыс.тенге;
- инжиниринговые услуги на проведение технического надзора на сумму 25 024,4 тыс.тенге;
- авторский надзор на сумму 11 250,84 тыс.тенге. 
Основные объемы работ:
- замена оборудования 6/0,4 кВ на 10/0,4 кВ в ТП-6/0,4 кВ на 88 ТП;
- замена существующих КТП-6/0,4 кВ на  КТПН-10/0,4 кВ- 18 компл.;
- замена силового оборудования в существующих ТП-6/0,4 кВ- 27 компл.;
- замена оборудования 6/0,4 кВ на 10/0,4 кВ в РП-6 кВ- 6 РП;
- замена оборудования 6/0,4 кВ на 10/0,4 кВ в ПС-6 кВ- 3 ПС.
В 2019 году выполнена: 
- поставка шкафа АСКУЭ УТМ-64М ЭСК 021.00.00-22 -1 шт;
- поставка кабеля АСБ-10-3х70 мм2- 210,71 м;
- поставка оборудования на 54 ТП в РЭС-2, РЭС-5.
В 2020 году планировалось выполнить:
- поставку оборудования на 22 ТП;
- поставку КТП-18 компл;
- приобретение оборудования системы телемеханики на ТП- 10 компл.;
- поставка кабеля АСБ-10-3х70 мм2- 1,866 км.
Фактически выполнено:
- приобретение оборудования ТП 10-0,4кВ - 22 компл.;
- приобретение КТП - 18 компл.;
- приобретение оборудования системы телемеханики на ТП - 132 компл.;
- строительно-монтажные работы по реконструкции ТП - 61 компл.;
- приобретение муфт - 166 шт.;
- Шкаф ЭСК ЦППС - 5 компл.;
- приобретение кабеля АСБ-10-3х70мм2 - 1,44 км.</t>
  </si>
  <si>
    <t>В связи с необходимостью расширения системы диспетчеризации, предназначенной для повышения информативности и удобства пользователей заключен договор № 439309/2020/1 от 03.06.2020г. на расширение существующей системы диспетчеризации ATI SCADA. 
В 2020 году:
- приобретено лицензии ОИК "ATI SCADA" на ДП ОДС-68 000 шт., 
- приобретены клиентские лицензии ОИК "ATI SCADA" на ДП ОДС-150 шт.
Завершение проекта планируется в 2021 году</t>
  </si>
  <si>
    <t>Причины отклонения указаны в нижеследующих подпунктах 22.1-22.4</t>
  </si>
  <si>
    <t>Экспертиза проведена, находится на согласовании с АО "АЖК"</t>
  </si>
  <si>
    <t xml:space="preserve">В связи аварийной ситуацией вышло из строя  реле защиты на ПС 35/10кВ № 40А "Көлді" произведен замена Реле защиты РС83-А2.0 за счет перевода позиции с аварийного запаса. </t>
  </si>
  <si>
    <t xml:space="preserve">В связи аварийной ситуацией вышел из строя   трансформатор напряжения на ПС 220/10/10кВ №143А "Робот" произведен замена Трансформатора напряжения 10 3хЗНОЛП-10 за счет перевода позиции с аварийного запаса. </t>
  </si>
  <si>
    <t xml:space="preserve">В связи аварийной ситуацией вышел из строя   трансформатор напряжения на ОРУ-35кВ I-секции ПС 110/35/10кВ №77И "Жаланаш (новая)" произведен замена Трансформатора напряжения 35кв 3НОМ-35УХЛ1  за счет перевода позиции с аварийного запаса. </t>
  </si>
  <si>
    <t>Для улучшения схемы электроснабжения и уменьшения затрат на ремонтные работы», рассмотрен вопрос изменения сечения кабеля с АСБ 3х240 на АСБ 3х120 по работам: КЛ-10 кВ ТП-6434 – ТП-6454, КЛ-10 кВ ТП-6220 – ТП-6217, КЛ-10 кВ ТП-6247 – ТП-6451»</t>
  </si>
  <si>
    <t>В утвержденной инвестиционной программе на 2020 год предусмотрен закуп компьютеров персональных с мониторами в комплекте  в количестве 15комплектов (см. пункт 31.66) и отдельный закуп мониторов в количестве 20 единиц (см. пункт 31.68). В соответствии со Стратегическим соглашением АО "Самрук-Энерго" с партнером по закупу в категории "IT оборудование и оборудование для связи" ТОО "Алси", произведен отдельный закуп мониторов в количестве 35 единиц.</t>
  </si>
  <si>
    <t>В утвержденной инвестиционной программе на 2020 год предусмотрен закуп компьютеров персональных с мониторами в комплекте в  количестве 15 комплектов, а также отдельный закуп мониторов в количестве 20 единиц (см. пункт 31.68) и Блоков системных в количестве 10 единиц (см. пункт 31.67). В соответствии со Стратегическим соглашением АО "Самрук-Энерго" с партнером по закупу в категории "IT оборудование и оборудование для связи" ТОО "Алси", произведен отдельный закуп мониторов в количестве 35 единиц и отдельный закуп блоков системных в количестве 36 единиц.</t>
  </si>
  <si>
    <t>В утвержденной инвестиционной программе на 2020 год предусмотрен закуп компьютеров персональных с мониторами в комплекте  в количестве 15 комплектов и отдельный закуп Блоков системных в количестве 10 единиц (см. пункт 31.67). В соответствии со Стратегическим соглашением АО "Самрук-Энерго" с партнером по закупу в категории "IT оборудование и оборудование для связи" ТОО "Алси", произведен отдельный закуп блоков системных в количестве 36 единиц. В связи с производственной необходимостью, увеличено количество закупаемых системных блоков на 11 единиц за счет экономии по итогам закупочных процедур.</t>
  </si>
  <si>
    <t>В связи с пандемией коронавирусной инфекции, в целях недопущения ее распространения и обеспечения на объектах АО "АЖК" усиленного санитарно-дезинфекционного режима, вне плана приобретены дезинфекционные тоннели в количестве 3 штук. Затраты включены за счет экономии по итогам закупочных процедур.</t>
  </si>
  <si>
    <t>Диспенсер, для воды, напольный, с холодильником</t>
  </si>
  <si>
    <t xml:space="preserve">Компьютер персональный - процессор (64-bit, 4 ядра, количество потоков 8, базовая тактовая частота процессора 4,2GHz) / RAM16Gb / HDD 2Tb / Видеокарта встроенная HD / DVD+-RW / Sound / LAN1Gb / MS Windows 10 Professional 64bit Russian / Клавиатура  R/E/K/M / Mouse / LCD Monitor 27" </t>
  </si>
  <si>
    <t>Ворота металлические утепленные 3600х3800 мм, металл толщиной 2 мм, с калиткой</t>
  </si>
  <si>
    <t>Аккуммуляторная батарея U-2,0 B, емкость 300Ач, ток к.з - 6494А, внутреннее сопротивление 0,317мОм,108 элемент</t>
  </si>
  <si>
    <t>Трансформатор напряжения НТМИ-6</t>
  </si>
  <si>
    <t>Трансформатор силовой ТМ-25 мощность 25 кВа 10 кВ</t>
  </si>
  <si>
    <t xml:space="preserve">Реконструкция и новое строительство электрических сетей 10-6-0,4 кВ, замена перегруженных и отработавших нормативный срок КЛ для повышения надежности по РЭС-6 </t>
  </si>
  <si>
    <t>Реконструкция и новое строительство электрических сетей 10-6-0,4 кВ, замена перегруженных и отработавших нормативный срок КЛ для повышения надежности по РЭС-1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</si>
</sst>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6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0000"/>
    <numFmt numFmtId="168" formatCode="#,##0.0000"/>
    <numFmt numFmtId="169" formatCode="0.0000000%"/>
    <numFmt numFmtId="170" formatCode="#,##0&quot;р.&quot;;[Red]\-#,##0&quot;р.&quot;"/>
    <numFmt numFmtId="171" formatCode="#,##0.00&quot;р.&quot;;\-#,##0.00&quot;р.&quot;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(* #,##0_);_(* \(#,##0\);_(* &quot;-&quot;_);_(@_)"/>
    <numFmt numFmtId="175" formatCode="_(* #,##0_);_(* \(#,##0\);_(* &quot;-&quot;??_);_(@_)"/>
    <numFmt numFmtId="176" formatCode="_(* #,##0.00_);_(* \(#,##0.00\);_(* &quot;-&quot;??_);_(@_)"/>
    <numFmt numFmtId="177" formatCode="_-* #,##0&quot;тг.&quot;_-;\-* #,##0&quot;тг.&quot;_-;_-* &quot;-&quot;&quot;тг.&quot;_-;_-@_-"/>
    <numFmt numFmtId="178" formatCode="_-* #,##0\ &quot;руб&quot;_-;\-* #,##0\ &quot;руб&quot;_-;_-* &quot;-&quot;\ &quot;руб&quot;_-;_-@_-"/>
    <numFmt numFmtId="179" formatCode="&quot;?.&quot;#,##0_);[Red]\(&quot;?.&quot;#,##0\)"/>
    <numFmt numFmtId="180" formatCode="&quot;?.&quot;#,##0.00_);[Red]\(&quot;?.&quot;#,##0.00\)"/>
    <numFmt numFmtId="181" formatCode="_(* #,##0.0_);_(* \(#,##0.00\);_(* &quot;-&quot;??_);_(@_)"/>
    <numFmt numFmtId="182" formatCode="#,##0.0_);\(#,##0.0\)"/>
    <numFmt numFmtId="183" formatCode="&quot;$&quot;#,##0.0_);[Red]\(&quot;$&quot;#,##0.0\)"/>
    <numFmt numFmtId="184" formatCode="0.000"/>
    <numFmt numFmtId="185" formatCode="#\ ##0_.\ &quot;zі&quot;\ 00\ &quot;gr&quot;;\(#\ ##0.00\z\і\)"/>
    <numFmt numFmtId="186" formatCode="#\ ##0&quot;zі&quot;00&quot;gr&quot;;\(#\ ##0.00\z\і\)"/>
    <numFmt numFmtId="187" formatCode="#,##0.000_);\(#,##0.000\)"/>
    <numFmt numFmtId="188" formatCode="_-&quot;$&quot;* #,##0.00_-;\-&quot;$&quot;* #,##0.00_-;_-&quot;$&quot;* &quot;-&quot;??_-;_-@_-"/>
    <numFmt numFmtId="189" formatCode="0.0%;\(0.0%\)"/>
    <numFmt numFmtId="190" formatCode="\60\4\7\:"/>
    <numFmt numFmtId="191" formatCode="&quot;$&quot;#,##0_);[Red]\(&quot;$&quot;#,##0\)"/>
    <numFmt numFmtId="192" formatCode="&quot;$&quot;#,\);\(&quot;$&quot;#,##0\)"/>
    <numFmt numFmtId="193" formatCode="&quot;$&quot;#,##0\ ;\(&quot;$&quot;#,##0\)"/>
    <numFmt numFmtId="194" formatCode="[$-409]d\-mmm\-yy;@"/>
    <numFmt numFmtId="195" formatCode="[$-409]d\-mmm;@"/>
    <numFmt numFmtId="196" formatCode="* #,##0_);* \(#,##0\);&quot;-&quot;??_);@"/>
    <numFmt numFmtId="197" formatCode="#,##0.000000"/>
    <numFmt numFmtId="198" formatCode="#,##0.0;\(#,##0.0\)"/>
    <numFmt numFmtId="199" formatCode="_(#,##0;\(#,##0\);\-;&quot;  &quot;@"/>
    <numFmt numFmtId="200" formatCode="_(&quot;kr&quot;\ * #,##0_);_(&quot;kr&quot;\ * \(#,##0\);_(&quot;kr&quot;\ * &quot;-&quot;_);_(@_)"/>
    <numFmt numFmtId="201" formatCode="&quot;$&quot;0.00"/>
    <numFmt numFmtId="202" formatCode="_-* #,##0\ &quot;€&quot;_-;\-* #,##0\ &quot;€&quot;_-;_-* &quot;-&quot;\ &quot;€&quot;_-;_-@_-"/>
    <numFmt numFmtId="203" formatCode="#,##0.00&quot; $&quot;;[Red]\-#,##0.00&quot; $&quot;"/>
    <numFmt numFmtId="204" formatCode="_(* #,##0,_);_(* \(#,##0,\);_(* &quot;-&quot;_);_(@_)"/>
    <numFmt numFmtId="205" formatCode="0%_);\(0%\)"/>
    <numFmt numFmtId="206" formatCode="_-* #,##0\ _$_-;\-* #,##0\ _$_-;_-* &quot;-&quot;\ _$_-;_-@_-"/>
    <numFmt numFmtId="207" formatCode="&quot;$&quot;#,\);\(&quot;$&quot;#,\)"/>
    <numFmt numFmtId="208" formatCode="\+0.0;\-0.0"/>
    <numFmt numFmtId="209" formatCode="\+0.0%;\-0.0%"/>
    <numFmt numFmtId="210" formatCode="0.0%"/>
    <numFmt numFmtId="211" formatCode="_ * #,##0_ ;_ * \-#,##0_ ;_ * &quot;-&quot;??_ ;_ @_ "/>
    <numFmt numFmtId="212" formatCode="\g\ \=\ 0.0%;\g\ \=\ \-0.0%"/>
    <numFmt numFmtId="213" formatCode="&quot;$&quot;#,##0"/>
    <numFmt numFmtId="214" formatCode="0.0\x\ "/>
    <numFmt numFmtId="215" formatCode="#\ ##0&quot;zі&quot;_.00&quot;gr&quot;;\(#\ ##0.00\z\і\)"/>
    <numFmt numFmtId="216" formatCode="#\ ##0&quot;zі&quot;.00&quot;gr&quot;;\(#\ ##0&quot;zі&quot;.00&quot;gr&quot;\)"/>
    <numFmt numFmtId="217" formatCode="&quot;$&quot;#,;\(&quot;$&quot;#,\)"/>
    <numFmt numFmtId="218" formatCode="#,##0;\(#,##0\)"/>
    <numFmt numFmtId="219" formatCode="_ * #,##0.00_)_?_ ;_ * \(#,##0.00\)_?_ ;_ * &quot;-&quot;??_)_?_ ;_ @_ "/>
    <numFmt numFmtId="220" formatCode="General_)"/>
    <numFmt numFmtId="221" formatCode="#,##0;[Red]\-#,##0"/>
    <numFmt numFmtId="222" formatCode="_-* #,##0\ _р_._-;\-* #,##0\ _р_._-;_-* &quot;-&quot;\ _р_._-;_-@_-"/>
    <numFmt numFmtId="223" formatCode="_-* #,##0.00_-;\-* #,##0.00_-;_-* &quot;-&quot;??_-;_-@_-"/>
    <numFmt numFmtId="224" formatCode="_-* #,##0.00\ _р_._-;\-* #,##0.00\ _р_._-;_-* &quot;-&quot;??\ _р_._-;_-@_-"/>
    <numFmt numFmtId="225" formatCode="_-* #,##0\ &quot;FB&quot;_-;\-* #,##0\ &quot;FB&quot;_-;_-* &quot;-&quot;\ &quot;FB&quot;_-;_-@_-"/>
    <numFmt numFmtId="226" formatCode="_-* #,##0.00\ _F_B_-;\-* #,##0.00\ _F_B_-;_-* &quot;-&quot;??\ _F_B_-;_-@_-"/>
    <numFmt numFmtId="227" formatCode="#,##0_ ;[Red]\-#,##0\ "/>
    <numFmt numFmtId="228" formatCode="[$$-409]#,##0_ ;[Red]\-[$$-409]#,##0\ "/>
    <numFmt numFmtId="229" formatCode="#"/>
    <numFmt numFmtId="230" formatCode="0.0"/>
    <numFmt numFmtId="231" formatCode="_-* ###0_-;\(###0\);_-* &quot;–&quot;_-;_-@_-"/>
    <numFmt numFmtId="232" formatCode="_-* #,##0_-;\(#,##0\);_-* &quot;–&quot;_-;_-@_-"/>
    <numFmt numFmtId="233" formatCode="_-* #,###_-;\(#,###\);_-* &quot;–&quot;_-;_-@_-"/>
    <numFmt numFmtId="234" formatCode="_-\ #,##0.000_-;\(#,##0.000\);_-* &quot;–&quot;_-;_-@_-"/>
    <numFmt numFmtId="235" formatCode="_-#,###_-;\(#,###\);_-\ &quot;–&quot;_-;_-@_-"/>
    <numFmt numFmtId="236" formatCode="_(* #,##0_);_(* \(#,##0\);_(* \-_);_(@_)"/>
    <numFmt numFmtId="237" formatCode="#,##0_)_%;\(#,##0\)_%;"/>
    <numFmt numFmtId="238" formatCode="#,##0.000\);[Red]\(#,##0.000\)"/>
    <numFmt numFmtId="239" formatCode="_._.* #,##0.0_)_%;_._.* \(#,##0.0\)_%"/>
    <numFmt numFmtId="240" formatCode="#,##0.0_)_%;\(#,##0.0\)_%;\ \ .0_)_%"/>
    <numFmt numFmtId="241" formatCode="_._.* #,##0.00_)_%;_._.* \(#,##0.00\)_%"/>
    <numFmt numFmtId="242" formatCode="#,##0.00_)_%;\(#,##0.00\)_%;\ \ .00_)_%"/>
    <numFmt numFmtId="243" formatCode="_._.* #,##0.000_)_%;_._.* \(#,##0.000\)_%"/>
    <numFmt numFmtId="244" formatCode="#,##0.000_)_%;\(#,##0.000\)_%;\ \ .000_)_%"/>
    <numFmt numFmtId="245" formatCode="_._.* \(#,##0\)_%;_._.* #,##0_)_%;_._.* 0_)_%;_._.@_)_%"/>
    <numFmt numFmtId="246" formatCode="_._.&quot;$&quot;* \(#,##0\)_%;_._.&quot;$&quot;* #,##0_)_%;_._.&quot;$&quot;* 0_)_%;_._.@_)_%"/>
    <numFmt numFmtId="247" formatCode="* \(#,##0\);* #,##0_);&quot;-&quot;??_);@"/>
    <numFmt numFmtId="248" formatCode="&quot;$&quot;* #,##0_)_%;&quot;$&quot;* \(#,##0\)_%;&quot;$&quot;* &quot;-&quot;??_)_%;@_)_%"/>
    <numFmt numFmtId="249" formatCode="\$#,##0_);[Red]&quot;($&quot;#,##0\)"/>
    <numFmt numFmtId="250" formatCode="_._.&quot;$&quot;* #,##0.0_)_%;_._.&quot;$&quot;* \(#,##0.0\)_%"/>
    <numFmt numFmtId="251" formatCode="&quot;$&quot;* #,##0.0_)_%;&quot;$&quot;* \(#,##0.0\)_%;&quot;$&quot;* \ .0_)_%"/>
    <numFmt numFmtId="252" formatCode="_._.&quot;$&quot;* #,##0.00_)_%;_._.&quot;$&quot;* \(#,##0.00\)_%"/>
    <numFmt numFmtId="253" formatCode="&quot;$&quot;* #,##0.00_)_%;&quot;$&quot;* \(#,##0.00\)_%;&quot;$&quot;* \ .00_)_%"/>
    <numFmt numFmtId="254" formatCode="_._.&quot;$&quot;* #,##0.000_)_%;_._.&quot;$&quot;* \(#,##0.000\)_%"/>
    <numFmt numFmtId="255" formatCode="&quot;$&quot;* #,##0.000_)_%;&quot;$&quot;* \(#,##0.000\)_%;&quot;$&quot;* \ .000_)_%"/>
    <numFmt numFmtId="256" formatCode="d\-mmm\-yy;@"/>
    <numFmt numFmtId="257" formatCode="d\-mmm;@"/>
    <numFmt numFmtId="258" formatCode="&quot;P&quot;#,##0.00;[Red]\-&quot;P&quot;#,##0.00"/>
    <numFmt numFmtId="259" formatCode="_-&quot;P&quot;* #,##0.00_-;\-&quot;P&quot;* #,##0.00_-;_-&quot;P&quot;* &quot;-&quot;??_-;_-@_-"/>
    <numFmt numFmtId="260" formatCode="_([$€-2]* #,##0.00_);_([$€-2]* \(#,##0.00\);_([$€-2]* &quot;-&quot;??_)"/>
    <numFmt numFmtId="261" formatCode="#,##0\ \ ;\(#,##0\)\ ;\—\ \ \ \ "/>
    <numFmt numFmtId="262" formatCode="&quot;$&quot;#,##0\ ;\-&quot;$&quot;#,##0"/>
    <numFmt numFmtId="263" formatCode="&quot;$&quot;#,##0.00\ ;\(&quot;$&quot;#,##0.00\)"/>
    <numFmt numFmtId="264" formatCode="_-* #,##0\ _P_t_s_-;\-* #,##0\ _P_t_s_-;_-* &quot;-&quot;\ _P_t_s_-;_-@_-"/>
    <numFmt numFmtId="265" formatCode="_-* #,##0.00\ _P_t_s_-;\-* #,##0.00\ _P_t_s_-;_-* &quot;-&quot;??\ _P_t_s_-;_-@_-"/>
    <numFmt numFmtId="266" formatCode="_-* #,##0\ &quot;Pts&quot;_-;\-* #,##0\ &quot;Pts&quot;_-;_-* &quot;-&quot;\ &quot;Pts&quot;_-;_-@_-"/>
    <numFmt numFmtId="267" formatCode="_-* #,##0.00\ &quot;Pts&quot;_-;\-* #,##0.00\ &quot;Pts&quot;_-;_-* &quot;-&quot;??\ &quot;Pts&quot;_-;_-@_-"/>
    <numFmt numFmtId="268" formatCode="_(&quot;$&quot;* #,##0_);_(&quot;$&quot;* \(#,##0\);_(&quot;$&quot;* &quot;-&quot;_);_(@_)"/>
    <numFmt numFmtId="269" formatCode="_(&quot;$&quot;* #,##0.00_);_(&quot;$&quot;* \(#,##0.00\);_(&quot;$&quot;* &quot;-&quot;??_);_(@_)"/>
    <numFmt numFmtId="270" formatCode="_(* #,##0,_);_(* \(#,##0,\);_(* \-_);_(@_)"/>
    <numFmt numFmtId="271" formatCode="0_)%;\(0\)%"/>
    <numFmt numFmtId="272" formatCode="_._._(* 0_)%;_._.* \(0\)%"/>
    <numFmt numFmtId="273" formatCode="_(0_)%;\(0\)%"/>
    <numFmt numFmtId="274" formatCode="_(0.0_)%;\(0.0\)%"/>
    <numFmt numFmtId="275" formatCode="_._._(* 0.0_)%;_._.* \(0.0\)%"/>
    <numFmt numFmtId="276" formatCode="_(0.00_)%;\(0.00\)%"/>
    <numFmt numFmtId="277" formatCode="_._._(* 0.00_)%;_._.* \(0.00\)%"/>
    <numFmt numFmtId="278" formatCode="_(0.000_)%;\(0.000\)%"/>
    <numFmt numFmtId="279" formatCode="_._._(* 0.000_)%;_._.* \(0.000\)%"/>
    <numFmt numFmtId="280" formatCode="#,##0______;;&quot;------------      &quot;"/>
    <numFmt numFmtId="281" formatCode="mm/dd/yy"/>
    <numFmt numFmtId="282" formatCode="_-* #,##0.00\ _T_L_-;\-* #,##0.00\ _T_L_-;_-* &quot;-&quot;??\ _T_L_-;_-@_-"/>
    <numFmt numFmtId="283" formatCode="&quot;P&quot;#,##0.00;\-&quot;P&quot;#,##0.00"/>
    <numFmt numFmtId="284" formatCode="_-&quot;P&quot;* #,##0_-;\-&quot;P&quot;* #,##0_-;_-&quot;P&quot;* &quot;-&quot;_-;_-@_-"/>
    <numFmt numFmtId="285" formatCode="#,##0.000_ ;\-#,##0.000\ "/>
    <numFmt numFmtId="286" formatCode="#,##0.00_ ;[Red]\-#,##0.00\ "/>
    <numFmt numFmtId="287" formatCode="_-* #,##0.00_р_._-;\-* #,##0.00_р_._-;_-* \-??_р_._-;_-@_-"/>
    <numFmt numFmtId="288" formatCode="#,##0.000"/>
    <numFmt numFmtId="289" formatCode="#,##0.0"/>
  </numFmts>
  <fonts count="232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u/>
      <sz val="22"/>
      <color rgb="FF000000"/>
      <name val="Times New Roman"/>
      <family val="1"/>
      <charset val="204"/>
    </font>
    <font>
      <u/>
      <sz val="22"/>
      <color rgb="FF000000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Helv"/>
      <charset val="178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9"/>
      <color indexed="8"/>
      <name val="Arial"/>
      <family val="2"/>
    </font>
    <font>
      <sz val="10"/>
      <color indexed="0"/>
      <name val="Helv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2"/>
      <name val="Times New Roman Cyr"/>
    </font>
    <font>
      <sz val="10"/>
      <color indexed="17"/>
      <name val="Arial Cyr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b/>
      <sz val="1"/>
      <color indexed="8"/>
      <name val="Courier"/>
      <family val="3"/>
      <charset val="204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  <charset val="204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  <charset val="204"/>
    </font>
    <font>
      <sz val="10"/>
      <name val="PragmaticaCTT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sz val="8"/>
      <color indexed="57"/>
      <name val="Arial"/>
      <family val="2"/>
    </font>
    <font>
      <b/>
      <u/>
      <sz val="9"/>
      <name val="Times New Roman"/>
      <family val="1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Helv"/>
      <family val="2"/>
      <charset val="204"/>
    </font>
    <font>
      <sz val="11"/>
      <name val="Times New Roman CYR"/>
      <charset val="204"/>
    </font>
    <font>
      <sz val="12"/>
      <name val="TimesET"/>
      <charset val="204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8"/>
      <color indexed="10"/>
      <name val="Helvetica"/>
      <family val="2"/>
      <charset val="204"/>
    </font>
    <font>
      <sz val="8"/>
      <name val="Helvetica"/>
      <family val="2"/>
      <charset val="204"/>
    </font>
    <font>
      <sz val="11"/>
      <name val="Univers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sz val="18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40">
    <xf numFmtId="0" fontId="0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7" fillId="0" borderId="0"/>
    <xf numFmtId="0" fontId="2" fillId="0" borderId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3" fillId="0" borderId="0"/>
    <xf numFmtId="0" fontId="20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7" fillId="0" borderId="0"/>
    <xf numFmtId="0" fontId="24" fillId="0" borderId="0"/>
    <xf numFmtId="0" fontId="25" fillId="0" borderId="0"/>
    <xf numFmtId="0" fontId="22" fillId="0" borderId="0"/>
    <xf numFmtId="0" fontId="25" fillId="0" borderId="0"/>
    <xf numFmtId="0" fontId="7" fillId="0" borderId="0"/>
    <xf numFmtId="0" fontId="23" fillId="0" borderId="0"/>
    <xf numFmtId="0" fontId="25" fillId="0" borderId="0"/>
    <xf numFmtId="0" fontId="3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3" fillId="0" borderId="0"/>
    <xf numFmtId="0" fontId="23" fillId="0" borderId="0"/>
    <xf numFmtId="0" fontId="25" fillId="0" borderId="0"/>
    <xf numFmtId="0" fontId="7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3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2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22" fillId="0" borderId="0"/>
    <xf numFmtId="0" fontId="25" fillId="0" borderId="0"/>
    <xf numFmtId="0" fontId="7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5" fillId="0" borderId="0"/>
    <xf numFmtId="0" fontId="23" fillId="0" borderId="0"/>
    <xf numFmtId="0" fontId="3" fillId="0" borderId="0"/>
    <xf numFmtId="0" fontId="23" fillId="0" borderId="0"/>
    <xf numFmtId="0" fontId="25" fillId="0" borderId="0"/>
    <xf numFmtId="0" fontId="22" fillId="0" borderId="0"/>
    <xf numFmtId="0" fontId="23" fillId="0" borderId="0"/>
    <xf numFmtId="0" fontId="25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22" fillId="0" borderId="0"/>
    <xf numFmtId="0" fontId="25" fillId="0" borderId="0"/>
    <xf numFmtId="0" fontId="23" fillId="0" borderId="0"/>
    <xf numFmtId="0" fontId="25" fillId="0" borderId="0"/>
    <xf numFmtId="0" fontId="3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5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5" fillId="0" borderId="0"/>
    <xf numFmtId="0" fontId="22" fillId="0" borderId="0"/>
    <xf numFmtId="0" fontId="25" fillId="0" borderId="0"/>
    <xf numFmtId="0" fontId="3" fillId="0" borderId="0"/>
    <xf numFmtId="0" fontId="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5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3" fillId="0" borderId="0"/>
    <xf numFmtId="0" fontId="22" fillId="0" borderId="0"/>
    <xf numFmtId="0" fontId="3" fillId="0" borderId="0"/>
    <xf numFmtId="0" fontId="25" fillId="0" borderId="0"/>
    <xf numFmtId="0" fontId="22" fillId="0" borderId="0"/>
    <xf numFmtId="0" fontId="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2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7" fontId="26" fillId="0" borderId="0">
      <protection locked="0"/>
    </xf>
    <xf numFmtId="0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7" fontId="26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177" fontId="26" fillId="0" borderId="0">
      <protection locked="0"/>
    </xf>
    <xf numFmtId="0" fontId="26" fillId="0" borderId="10">
      <protection locked="0"/>
    </xf>
    <xf numFmtId="0" fontId="26" fillId="0" borderId="10">
      <protection locked="0"/>
    </xf>
    <xf numFmtId="0" fontId="26" fillId="0" borderId="10">
      <protection locked="0"/>
    </xf>
    <xf numFmtId="0" fontId="3" fillId="0" borderId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7" fillId="0" borderId="10">
      <protection locked="0"/>
    </xf>
    <xf numFmtId="0" fontId="27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7" fillId="0" borderId="0">
      <protection locked="0"/>
    </xf>
    <xf numFmtId="0" fontId="27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7" fillId="0" borderId="0">
      <protection locked="0"/>
    </xf>
    <xf numFmtId="0" fontId="27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7" fillId="0" borderId="0">
      <protection locked="0"/>
    </xf>
    <xf numFmtId="0" fontId="27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7" fillId="0" borderId="0">
      <protection locked="0"/>
    </xf>
    <xf numFmtId="0" fontId="27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7" fillId="0" borderId="0">
      <protection locked="0"/>
    </xf>
    <xf numFmtId="0" fontId="27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7" fillId="0" borderId="0">
      <protection locked="0"/>
    </xf>
    <xf numFmtId="0" fontId="27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7" fillId="0" borderId="0">
      <protection locked="0"/>
    </xf>
    <xf numFmtId="0" fontId="27" fillId="0" borderId="10">
      <protection locked="0"/>
    </xf>
    <xf numFmtId="0" fontId="27" fillId="0" borderId="0">
      <protection locked="0"/>
    </xf>
    <xf numFmtId="0" fontId="27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7" fillId="0" borderId="0">
      <protection locked="0"/>
    </xf>
    <xf numFmtId="0" fontId="27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8" fontId="8" fillId="0" borderId="0">
      <alignment horizontal="center"/>
    </xf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9" fillId="7" borderId="0" applyNumberFormat="0" applyBorder="0" applyAlignment="0" applyProtection="0"/>
    <xf numFmtId="0" fontId="5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5" fillId="9" borderId="0" applyNumberFormat="0" applyBorder="0" applyAlignment="0" applyProtection="0"/>
    <xf numFmtId="0" fontId="2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2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29" fillId="12" borderId="0" applyNumberFormat="0" applyBorder="0" applyAlignment="0" applyProtection="0"/>
    <xf numFmtId="0" fontId="5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1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8" fillId="26" borderId="0"/>
    <xf numFmtId="0" fontId="38" fillId="26" borderId="0"/>
    <xf numFmtId="0" fontId="38" fillId="26" borderId="0"/>
    <xf numFmtId="0" fontId="38" fillId="26" borderId="0"/>
    <xf numFmtId="0" fontId="38" fillId="26" borderId="0"/>
    <xf numFmtId="0" fontId="38" fillId="26" borderId="0"/>
    <xf numFmtId="0" fontId="39" fillId="26" borderId="0"/>
    <xf numFmtId="0" fontId="8" fillId="26" borderId="0"/>
    <xf numFmtId="0" fontId="40" fillId="0" borderId="0" applyFill="0" applyBorder="0" applyAlignment="0"/>
    <xf numFmtId="181" fontId="41" fillId="0" borderId="0" applyFill="0" applyBorder="0" applyAlignment="0"/>
    <xf numFmtId="182" fontId="23" fillId="0" borderId="0" applyFill="0" applyBorder="0" applyAlignment="0"/>
    <xf numFmtId="182" fontId="25" fillId="0" borderId="0" applyFill="0" applyBorder="0" applyAlignment="0"/>
    <xf numFmtId="183" fontId="3" fillId="0" borderId="0" applyFill="0" applyBorder="0" applyAlignment="0"/>
    <xf numFmtId="184" fontId="41" fillId="0" borderId="0" applyFill="0" applyBorder="0" applyAlignment="0"/>
    <xf numFmtId="185" fontId="42" fillId="0" borderId="0" applyFill="0" applyBorder="0" applyAlignment="0"/>
    <xf numFmtId="182" fontId="43" fillId="0" borderId="0" applyFill="0" applyBorder="0" applyAlignment="0"/>
    <xf numFmtId="186" fontId="42" fillId="0" borderId="0" applyFill="0" applyBorder="0" applyAlignment="0"/>
    <xf numFmtId="187" fontId="43" fillId="0" borderId="0" applyFill="0" applyBorder="0" applyAlignment="0"/>
    <xf numFmtId="188" fontId="23" fillId="0" borderId="0" applyFill="0" applyBorder="0" applyAlignment="0"/>
    <xf numFmtId="188" fontId="25" fillId="0" borderId="0" applyFill="0" applyBorder="0" applyAlignment="0"/>
    <xf numFmtId="189" fontId="23" fillId="0" borderId="0" applyFill="0" applyBorder="0" applyAlignment="0"/>
    <xf numFmtId="189" fontId="25" fillId="0" borderId="0" applyFill="0" applyBorder="0" applyAlignment="0"/>
    <xf numFmtId="182" fontId="23" fillId="0" borderId="0" applyFill="0" applyBorder="0" applyAlignment="0"/>
    <xf numFmtId="182" fontId="25" fillId="0" borderId="0" applyFill="0" applyBorder="0" applyAlignment="0"/>
    <xf numFmtId="0" fontId="44" fillId="8" borderId="11" applyNumberFormat="0" applyAlignment="0" applyProtection="0"/>
    <xf numFmtId="0" fontId="45" fillId="8" borderId="11" applyNumberFormat="0" applyAlignment="0" applyProtection="0"/>
    <xf numFmtId="174" fontId="7" fillId="34" borderId="12">
      <alignment vertical="center"/>
    </xf>
    <xf numFmtId="0" fontId="46" fillId="35" borderId="13" applyNumberFormat="0" applyAlignment="0" applyProtection="0"/>
    <xf numFmtId="0" fontId="47" fillId="35" borderId="13" applyNumberFormat="0" applyAlignment="0" applyProtection="0"/>
    <xf numFmtId="0" fontId="48" fillId="0" borderId="1">
      <alignment horizontal="left" wrapText="1"/>
    </xf>
    <xf numFmtId="0" fontId="49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" fillId="0" borderId="0" applyFont="0" applyFill="0" applyBorder="0" applyAlignment="0" applyProtection="0"/>
    <xf numFmtId="190" fontId="41" fillId="0" borderId="0" applyFont="0" applyFill="0" applyBorder="0" applyAlignment="0" applyProtection="0"/>
    <xf numFmtId="3" fontId="3" fillId="36" borderId="0" applyFont="0" applyFill="0" applyBorder="0" applyAlignment="0" applyProtection="0"/>
    <xf numFmtId="3" fontId="51" fillId="0" borderId="14" applyNumberFormat="0" applyAlignment="0">
      <alignment vertical="center"/>
    </xf>
    <xf numFmtId="191" fontId="3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" fillId="36" borderId="0" applyFont="0" applyFill="0" applyBorder="0" applyAlignment="0" applyProtection="0"/>
    <xf numFmtId="0" fontId="38" fillId="25" borderId="0"/>
    <xf numFmtId="0" fontId="38" fillId="25" borderId="0"/>
    <xf numFmtId="0" fontId="38" fillId="25" borderId="0"/>
    <xf numFmtId="0" fontId="38" fillId="25" borderId="0"/>
    <xf numFmtId="0" fontId="38" fillId="25" borderId="0"/>
    <xf numFmtId="0" fontId="38" fillId="25" borderId="0"/>
    <xf numFmtId="0" fontId="39" fillId="37" borderId="0"/>
    <xf numFmtId="0" fontId="8" fillId="37" borderId="0"/>
    <xf numFmtId="194" fontId="3" fillId="38" borderId="0" applyFont="0" applyFill="0" applyBorder="0" applyAlignment="0" applyProtection="0"/>
    <xf numFmtId="14" fontId="40" fillId="0" borderId="0" applyFill="0" applyBorder="0" applyAlignment="0"/>
    <xf numFmtId="195" fontId="3" fillId="38" borderId="0" applyFont="0" applyFill="0" applyBorder="0" applyAlignment="0" applyProtection="0"/>
    <xf numFmtId="196" fontId="52" fillId="0" borderId="0" applyFill="0" applyBorder="0" applyProtection="0"/>
    <xf numFmtId="38" fontId="34" fillId="0" borderId="15">
      <alignment vertical="center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188" fontId="23" fillId="0" borderId="0" applyFill="0" applyBorder="0" applyAlignment="0"/>
    <xf numFmtId="188" fontId="25" fillId="0" borderId="0" applyFill="0" applyBorder="0" applyAlignment="0"/>
    <xf numFmtId="182" fontId="23" fillId="0" borderId="0" applyFill="0" applyBorder="0" applyAlignment="0"/>
    <xf numFmtId="182" fontId="25" fillId="0" borderId="0" applyFill="0" applyBorder="0" applyAlignment="0"/>
    <xf numFmtId="188" fontId="23" fillId="0" borderId="0" applyFill="0" applyBorder="0" applyAlignment="0"/>
    <xf numFmtId="188" fontId="25" fillId="0" borderId="0" applyFill="0" applyBorder="0" applyAlignment="0"/>
    <xf numFmtId="189" fontId="23" fillId="0" borderId="0" applyFill="0" applyBorder="0" applyAlignment="0"/>
    <xf numFmtId="189" fontId="25" fillId="0" borderId="0" applyFill="0" applyBorder="0" applyAlignment="0"/>
    <xf numFmtId="182" fontId="23" fillId="0" borderId="0" applyFill="0" applyBorder="0" applyAlignment="0"/>
    <xf numFmtId="182" fontId="25" fillId="0" borderId="0" applyFill="0" applyBorder="0" applyAlignment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7" fontId="57" fillId="42" borderId="16" applyAlignment="0">
      <protection locked="0"/>
    </xf>
    <xf numFmtId="198" fontId="58" fillId="0" borderId="0"/>
    <xf numFmtId="2" fontId="3" fillId="36" borderId="0" applyFont="0" applyFill="0" applyBorder="0" applyAlignment="0" applyProtection="0"/>
    <xf numFmtId="10" fontId="59" fillId="43" borderId="1" applyNumberFormat="0" applyFill="0" applyBorder="0" applyAlignment="0" applyProtection="0">
      <protection locked="0"/>
    </xf>
    <xf numFmtId="10" fontId="8" fillId="43" borderId="1" applyNumberFormat="0" applyFill="0" applyBorder="0" applyAlignment="0" applyProtection="0">
      <protection locked="0"/>
    </xf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38" fontId="62" fillId="44" borderId="0" applyNumberFormat="0" applyBorder="0" applyAlignment="0" applyProtection="0"/>
    <xf numFmtId="0" fontId="63" fillId="0" borderId="17" applyNumberFormat="0" applyAlignment="0" applyProtection="0">
      <alignment horizontal="left" vertical="center"/>
    </xf>
    <xf numFmtId="0" fontId="63" fillId="0" borderId="2">
      <alignment horizontal="left" vertical="center"/>
    </xf>
    <xf numFmtId="14" fontId="48" fillId="45" borderId="18">
      <alignment horizontal="center" vertical="center" wrapText="1"/>
    </xf>
    <xf numFmtId="0" fontId="64" fillId="0" borderId="19" applyNumberFormat="0" applyFill="0" applyAlignment="0" applyProtection="0"/>
    <xf numFmtId="0" fontId="65" fillId="36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36" borderId="0" applyNumberFormat="0" applyFill="0" applyBorder="0" applyAlignment="0" applyProtection="0"/>
    <xf numFmtId="0" fontId="68" fillId="0" borderId="21" applyNumberFormat="0" applyFill="0" applyAlignment="0" applyProtection="0"/>
    <xf numFmtId="0" fontId="69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4" fillId="0" borderId="0"/>
    <xf numFmtId="199" fontId="3" fillId="46" borderId="1" applyNumberFormat="0" applyFont="0" applyAlignment="0">
      <protection locked="0"/>
    </xf>
    <xf numFmtId="10" fontId="62" fillId="47" borderId="1" applyNumberFormat="0" applyBorder="0" applyAlignment="0" applyProtection="0"/>
    <xf numFmtId="199" fontId="3" fillId="46" borderId="1" applyNumberFormat="0" applyFont="0" applyAlignment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>
      <alignment vertical="center"/>
    </xf>
    <xf numFmtId="200" fontId="74" fillId="0" borderId="0" applyFont="0" applyFill="0" applyBorder="0" applyAlignment="0" applyProtection="0"/>
    <xf numFmtId="201" fontId="74" fillId="0" borderId="0" applyFont="0" applyFill="0" applyBorder="0" applyAlignment="0" applyProtection="0"/>
    <xf numFmtId="0" fontId="75" fillId="0" borderId="0" applyProtection="0">
      <alignment vertical="center"/>
      <protection locked="0"/>
    </xf>
    <xf numFmtId="0" fontId="76" fillId="0" borderId="0" applyProtection="0">
      <alignment vertical="center"/>
      <protection locked="0"/>
    </xf>
    <xf numFmtId="0" fontId="75" fillId="0" borderId="0" applyNumberFormat="0" applyProtection="0">
      <alignment vertical="top"/>
      <protection locked="0"/>
    </xf>
    <xf numFmtId="0" fontId="76" fillId="0" borderId="0" applyNumberFormat="0" applyProtection="0">
      <alignment vertical="top"/>
      <protection locked="0"/>
    </xf>
    <xf numFmtId="0" fontId="77" fillId="0" borderId="22" applyAlignment="0"/>
    <xf numFmtId="0" fontId="78" fillId="0" borderId="22" applyAlignment="0"/>
    <xf numFmtId="188" fontId="23" fillId="0" borderId="0" applyFill="0" applyBorder="0" applyAlignment="0"/>
    <xf numFmtId="188" fontId="25" fillId="0" borderId="0" applyFill="0" applyBorder="0" applyAlignment="0"/>
    <xf numFmtId="182" fontId="23" fillId="0" borderId="0" applyFill="0" applyBorder="0" applyAlignment="0"/>
    <xf numFmtId="182" fontId="25" fillId="0" borderId="0" applyFill="0" applyBorder="0" applyAlignment="0"/>
    <xf numFmtId="188" fontId="23" fillId="0" borderId="0" applyFill="0" applyBorder="0" applyAlignment="0"/>
    <xf numFmtId="188" fontId="25" fillId="0" borderId="0" applyFill="0" applyBorder="0" applyAlignment="0"/>
    <xf numFmtId="189" fontId="23" fillId="0" borderId="0" applyFill="0" applyBorder="0" applyAlignment="0"/>
    <xf numFmtId="189" fontId="25" fillId="0" borderId="0" applyFill="0" applyBorder="0" applyAlignment="0"/>
    <xf numFmtId="182" fontId="23" fillId="0" borderId="0" applyFill="0" applyBorder="0" applyAlignment="0"/>
    <xf numFmtId="182" fontId="25" fillId="0" borderId="0" applyFill="0" applyBorder="0" applyAlignment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8" fillId="0" borderId="24" applyNumberFormat="0" applyFont="0" applyFill="0" applyAlignment="0" applyProtection="0"/>
    <xf numFmtId="202" fontId="3" fillId="0" borderId="0" applyFont="0" applyFill="0" applyBorder="0" applyAlignment="0" applyProtection="0"/>
    <xf numFmtId="0" fontId="81" fillId="42" borderId="0" applyNumberFormat="0" applyBorder="0" applyAlignment="0" applyProtection="0"/>
    <xf numFmtId="0" fontId="82" fillId="42" borderId="0" applyNumberFormat="0" applyBorder="0" applyAlignment="0" applyProtection="0"/>
    <xf numFmtId="203" fontId="3" fillId="0" borderId="0"/>
    <xf numFmtId="0" fontId="3" fillId="0" borderId="0"/>
    <xf numFmtId="0" fontId="3" fillId="0" borderId="0"/>
    <xf numFmtId="0" fontId="83" fillId="0" borderId="0"/>
    <xf numFmtId="0" fontId="2" fillId="0" borderId="0"/>
    <xf numFmtId="0" fontId="8" fillId="0" borderId="0"/>
    <xf numFmtId="0" fontId="84" fillId="0" borderId="0"/>
    <xf numFmtId="0" fontId="85" fillId="0" borderId="0"/>
    <xf numFmtId="0" fontId="23" fillId="0" borderId="0"/>
    <xf numFmtId="0" fontId="5" fillId="48" borderId="25" applyNumberFormat="0" applyFont="0" applyAlignment="0" applyProtection="0"/>
    <xf numFmtId="0" fontId="29" fillId="48" borderId="25" applyNumberFormat="0" applyFont="0" applyAlignment="0" applyProtection="0"/>
    <xf numFmtId="0" fontId="5" fillId="48" borderId="25" applyNumberFormat="0" applyFont="0" applyAlignment="0" applyProtection="0"/>
    <xf numFmtId="204" fontId="3" fillId="38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9" fillId="0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86" fillId="8" borderId="26" applyNumberFormat="0" applyAlignment="0" applyProtection="0"/>
    <xf numFmtId="0" fontId="87" fillId="8" borderId="26" applyNumberFormat="0" applyAlignment="0" applyProtection="0"/>
    <xf numFmtId="0" fontId="88" fillId="36" borderId="0" applyFill="0" applyBorder="0" applyProtection="0">
      <alignment horizontal="center"/>
    </xf>
    <xf numFmtId="0" fontId="89" fillId="0" borderId="0"/>
    <xf numFmtId="0" fontId="90" fillId="38" borderId="0"/>
    <xf numFmtId="205" fontId="3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43" fillId="0" borderId="0" applyFont="0" applyFill="0" applyBorder="0" applyAlignment="0" applyProtection="0"/>
    <xf numFmtId="206" fontId="42" fillId="0" borderId="0" applyFont="0" applyFill="0" applyBorder="0" applyAlignment="0" applyProtection="0"/>
    <xf numFmtId="190" fontId="4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23" fillId="0" borderId="0"/>
    <xf numFmtId="208" fontId="25" fillId="0" borderId="0"/>
    <xf numFmtId="209" fontId="23" fillId="0" borderId="0"/>
    <xf numFmtId="209" fontId="25" fillId="0" borderId="0"/>
    <xf numFmtId="188" fontId="23" fillId="0" borderId="0" applyFill="0" applyBorder="0" applyAlignment="0"/>
    <xf numFmtId="188" fontId="25" fillId="0" borderId="0" applyFill="0" applyBorder="0" applyAlignment="0"/>
    <xf numFmtId="182" fontId="23" fillId="0" borderId="0" applyFill="0" applyBorder="0" applyAlignment="0"/>
    <xf numFmtId="182" fontId="25" fillId="0" borderId="0" applyFill="0" applyBorder="0" applyAlignment="0"/>
    <xf numFmtId="188" fontId="23" fillId="0" borderId="0" applyFill="0" applyBorder="0" applyAlignment="0"/>
    <xf numFmtId="188" fontId="25" fillId="0" borderId="0" applyFill="0" applyBorder="0" applyAlignment="0"/>
    <xf numFmtId="189" fontId="23" fillId="0" borderId="0" applyFill="0" applyBorder="0" applyAlignment="0"/>
    <xf numFmtId="189" fontId="25" fillId="0" borderId="0" applyFill="0" applyBorder="0" applyAlignment="0"/>
    <xf numFmtId="182" fontId="23" fillId="0" borderId="0" applyFill="0" applyBorder="0" applyAlignment="0"/>
    <xf numFmtId="182" fontId="25" fillId="0" borderId="0" applyFill="0" applyBorder="0" applyAlignment="0"/>
    <xf numFmtId="3" fontId="58" fillId="0" borderId="0"/>
    <xf numFmtId="0" fontId="89" fillId="0" borderId="0"/>
    <xf numFmtId="0" fontId="91" fillId="0" borderId="0" applyProtection="0"/>
    <xf numFmtId="3" fontId="7" fillId="0" borderId="0" applyFont="0" applyFill="0" applyBorder="0" applyAlignment="0"/>
    <xf numFmtId="210" fontId="92" fillId="0" borderId="0">
      <alignment horizontal="right"/>
    </xf>
    <xf numFmtId="4" fontId="40" fillId="46" borderId="26" applyNumberFormat="0" applyProtection="0">
      <alignment vertical="center"/>
    </xf>
    <xf numFmtId="4" fontId="93" fillId="46" borderId="26" applyNumberFormat="0" applyProtection="0">
      <alignment vertical="center"/>
    </xf>
    <xf numFmtId="4" fontId="40" fillId="46" borderId="26" applyNumberFormat="0" applyProtection="0">
      <alignment horizontal="left" vertical="center" indent="1"/>
    </xf>
    <xf numFmtId="4" fontId="40" fillId="46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4" fontId="40" fillId="50" borderId="26" applyNumberFormat="0" applyProtection="0">
      <alignment horizontal="right" vertical="center"/>
    </xf>
    <xf numFmtId="4" fontId="40" fillId="51" borderId="26" applyNumberFormat="0" applyProtection="0">
      <alignment horizontal="right" vertical="center"/>
    </xf>
    <xf numFmtId="4" fontId="40" fillId="52" borderId="26" applyNumberFormat="0" applyProtection="0">
      <alignment horizontal="right" vertical="center"/>
    </xf>
    <xf numFmtId="4" fontId="40" fillId="53" borderId="26" applyNumberFormat="0" applyProtection="0">
      <alignment horizontal="right" vertical="center"/>
    </xf>
    <xf numFmtId="4" fontId="40" fillId="54" borderId="26" applyNumberFormat="0" applyProtection="0">
      <alignment horizontal="right" vertical="center"/>
    </xf>
    <xf numFmtId="4" fontId="40" fillId="55" borderId="26" applyNumberFormat="0" applyProtection="0">
      <alignment horizontal="right" vertical="center"/>
    </xf>
    <xf numFmtId="4" fontId="40" fillId="56" borderId="26" applyNumberFormat="0" applyProtection="0">
      <alignment horizontal="right" vertical="center"/>
    </xf>
    <xf numFmtId="4" fontId="40" fillId="57" borderId="26" applyNumberFormat="0" applyProtection="0">
      <alignment horizontal="right" vertical="center"/>
    </xf>
    <xf numFmtId="4" fontId="40" fillId="58" borderId="26" applyNumberFormat="0" applyProtection="0">
      <alignment horizontal="right" vertical="center"/>
    </xf>
    <xf numFmtId="4" fontId="39" fillId="59" borderId="26" applyNumberFormat="0" applyProtection="0">
      <alignment horizontal="left" vertical="center" indent="1"/>
    </xf>
    <xf numFmtId="4" fontId="40" fillId="60" borderId="27" applyNumberFormat="0" applyProtection="0">
      <alignment horizontal="left" vertical="center" indent="1"/>
    </xf>
    <xf numFmtId="4" fontId="94" fillId="61" borderId="0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4" fontId="95" fillId="60" borderId="26" applyNumberFormat="0" applyProtection="0">
      <alignment horizontal="left" vertical="center" indent="1"/>
    </xf>
    <xf numFmtId="4" fontId="95" fillId="62" borderId="26" applyNumberFormat="0" applyProtection="0">
      <alignment horizontal="left" vertical="center" indent="1"/>
    </xf>
    <xf numFmtId="0" fontId="3" fillId="62" borderId="26" applyNumberFormat="0" applyProtection="0">
      <alignment horizontal="left" vertical="center" indent="1"/>
    </xf>
    <xf numFmtId="0" fontId="3" fillId="62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4" fontId="40" fillId="47" borderId="26" applyNumberFormat="0" applyProtection="0">
      <alignment vertical="center"/>
    </xf>
    <xf numFmtId="4" fontId="93" fillId="47" borderId="26" applyNumberFormat="0" applyProtection="0">
      <alignment vertical="center"/>
    </xf>
    <xf numFmtId="4" fontId="40" fillId="47" borderId="26" applyNumberFormat="0" applyProtection="0">
      <alignment horizontal="left" vertical="center" indent="1"/>
    </xf>
    <xf numFmtId="4" fontId="40" fillId="47" borderId="26" applyNumberFormat="0" applyProtection="0">
      <alignment horizontal="left" vertical="center" indent="1"/>
    </xf>
    <xf numFmtId="4" fontId="40" fillId="60" borderId="26" applyNumberFormat="0" applyProtection="0">
      <alignment horizontal="right" vertical="center"/>
    </xf>
    <xf numFmtId="4" fontId="93" fillId="60" borderId="26" applyNumberFormat="0" applyProtection="0">
      <alignment horizontal="right" vertical="center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96" fillId="0" borderId="0"/>
    <xf numFmtId="4" fontId="97" fillId="60" borderId="26" applyNumberFormat="0" applyProtection="0">
      <alignment horizontal="right" vertical="center"/>
    </xf>
    <xf numFmtId="0" fontId="98" fillId="0" borderId="0"/>
    <xf numFmtId="211" fontId="99" fillId="0" borderId="0">
      <alignment horizontal="right"/>
    </xf>
    <xf numFmtId="212" fontId="92" fillId="0" borderId="0">
      <alignment horizontal="right"/>
    </xf>
    <xf numFmtId="0" fontId="100" fillId="0" borderId="0" applyNumberFormat="0" applyFill="0" applyBorder="0" applyAlignment="0" applyProtection="0"/>
    <xf numFmtId="210" fontId="101" fillId="0" borderId="0">
      <alignment horizontal="right"/>
    </xf>
    <xf numFmtId="0" fontId="99" fillId="0" borderId="0"/>
    <xf numFmtId="210" fontId="102" fillId="0" borderId="0">
      <alignment horizontal="right"/>
    </xf>
    <xf numFmtId="213" fontId="103" fillId="0" borderId="1">
      <alignment horizontal="left" vertical="center"/>
      <protection locked="0"/>
    </xf>
    <xf numFmtId="0" fontId="3" fillId="0" borderId="0"/>
    <xf numFmtId="0" fontId="104" fillId="0" borderId="0"/>
    <xf numFmtId="211" fontId="99" fillId="0" borderId="0">
      <alignment horizontal="right"/>
    </xf>
    <xf numFmtId="0" fontId="23" fillId="0" borderId="0"/>
    <xf numFmtId="0" fontId="25" fillId="0" borderId="0"/>
    <xf numFmtId="0" fontId="34" fillId="0" borderId="0" applyNumberFormat="0" applyFont="0" applyFill="0" applyBorder="0" applyAlignment="0" applyProtection="0">
      <alignment vertical="top"/>
    </xf>
    <xf numFmtId="214" fontId="99" fillId="0" borderId="0">
      <alignment horizontal="right"/>
    </xf>
    <xf numFmtId="38" fontId="105" fillId="0" borderId="6" applyBorder="0">
      <alignment horizontal="right"/>
      <protection locked="0"/>
    </xf>
    <xf numFmtId="49" fontId="40" fillId="0" borderId="0" applyFill="0" applyBorder="0" applyAlignment="0"/>
    <xf numFmtId="215" fontId="42" fillId="0" borderId="0" applyFill="0" applyBorder="0" applyAlignment="0"/>
    <xf numFmtId="207" fontId="43" fillId="0" borderId="0" applyFill="0" applyBorder="0" applyAlignment="0"/>
    <xf numFmtId="216" fontId="42" fillId="0" borderId="0" applyFill="0" applyBorder="0" applyAlignment="0"/>
    <xf numFmtId="217" fontId="43" fillId="0" borderId="0" applyFill="0" applyBorder="0" applyAlignment="0"/>
    <xf numFmtId="0" fontId="106" fillId="0" borderId="0" applyFill="0" applyBorder="0" applyProtection="0">
      <alignment horizontal="left" vertical="top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18" fontId="58" fillId="0" borderId="0"/>
    <xf numFmtId="0" fontId="54" fillId="0" borderId="28" applyNumberFormat="0" applyFill="0" applyAlignment="0" applyProtection="0"/>
    <xf numFmtId="0" fontId="3" fillId="36" borderId="29" applyNumberFormat="0" applyFont="0" applyFill="0" applyAlignment="0" applyProtection="0"/>
    <xf numFmtId="0" fontId="109" fillId="0" borderId="0"/>
    <xf numFmtId="0" fontId="109" fillId="0" borderId="0"/>
    <xf numFmtId="219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0" fontId="109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220" fontId="7" fillId="0" borderId="30">
      <protection locked="0"/>
    </xf>
    <xf numFmtId="0" fontId="112" fillId="8" borderId="11" applyNumberFormat="0" applyAlignment="0" applyProtection="0"/>
    <xf numFmtId="0" fontId="112" fillId="7" borderId="11" applyNumberFormat="0" applyAlignment="0" applyProtection="0"/>
    <xf numFmtId="0" fontId="112" fillId="8" borderId="11" applyNumberFormat="0" applyAlignment="0" applyProtection="0"/>
    <xf numFmtId="0" fontId="112" fillId="7" borderId="11" applyNumberFormat="0" applyAlignment="0" applyProtection="0"/>
    <xf numFmtId="0" fontId="113" fillId="8" borderId="26" applyNumberFormat="0" applyAlignment="0" applyProtection="0"/>
    <xf numFmtId="0" fontId="113" fillId="8" borderId="26" applyNumberFormat="0" applyAlignment="0" applyProtection="0"/>
    <xf numFmtId="0" fontId="114" fillId="8" borderId="11" applyNumberFormat="0" applyAlignment="0" applyProtection="0"/>
    <xf numFmtId="0" fontId="114" fillId="8" borderId="1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18" fillId="44" borderId="12"/>
    <xf numFmtId="14" fontId="7" fillId="0" borderId="0">
      <alignment horizontal="right"/>
    </xf>
    <xf numFmtId="173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19" fillId="0" borderId="9">
      <alignment horizontal="left" vertical="top" wrapText="1"/>
    </xf>
    <xf numFmtId="0" fontId="120" fillId="0" borderId="19" applyNumberFormat="0" applyFill="0" applyAlignment="0" applyProtection="0"/>
    <xf numFmtId="0" fontId="120" fillId="0" borderId="19" applyNumberFormat="0" applyFill="0" applyAlignment="0" applyProtection="0"/>
    <xf numFmtId="0" fontId="121" fillId="0" borderId="20" applyNumberFormat="0" applyFill="0" applyAlignment="0" applyProtection="0"/>
    <xf numFmtId="0" fontId="121" fillId="0" borderId="20" applyNumberFormat="0" applyFill="0" applyAlignment="0" applyProtection="0"/>
    <xf numFmtId="0" fontId="122" fillId="0" borderId="21" applyNumberFormat="0" applyFill="0" applyAlignment="0" applyProtection="0"/>
    <xf numFmtId="0" fontId="122" fillId="0" borderId="21" applyNumberFormat="0" applyFill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0" fontId="123" fillId="45" borderId="30"/>
    <xf numFmtId="0" fontId="3" fillId="0" borderId="1">
      <alignment horizontal="right"/>
    </xf>
    <xf numFmtId="0" fontId="124" fillId="0" borderId="28" applyNumberFormat="0" applyFill="0" applyAlignment="0" applyProtection="0"/>
    <xf numFmtId="0" fontId="124" fillId="0" borderId="2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125" fillId="35" borderId="13" applyNumberFormat="0" applyAlignment="0" applyProtection="0"/>
    <xf numFmtId="0" fontId="125" fillId="35" borderId="13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5" fillId="0" borderId="0"/>
    <xf numFmtId="0" fontId="127" fillId="0" borderId="0"/>
    <xf numFmtId="0" fontId="3" fillId="0" borderId="0"/>
    <xf numFmtId="0" fontId="5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2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88" fillId="0" borderId="0">
      <alignment horizontal="left"/>
    </xf>
    <xf numFmtId="0" fontId="3" fillId="0" borderId="0"/>
    <xf numFmtId="0" fontId="8" fillId="0" borderId="0"/>
    <xf numFmtId="0" fontId="128" fillId="0" borderId="0"/>
    <xf numFmtId="0" fontId="8" fillId="0" borderId="0"/>
    <xf numFmtId="0" fontId="8" fillId="0" borderId="0"/>
    <xf numFmtId="0" fontId="62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129" fillId="0" borderId="0"/>
    <xf numFmtId="0" fontId="3" fillId="0" borderId="0"/>
    <xf numFmtId="0" fontId="3" fillId="0" borderId="0"/>
    <xf numFmtId="0" fontId="62" fillId="0" borderId="0"/>
    <xf numFmtId="0" fontId="1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8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30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" fillId="0" borderId="0" applyFont="0" applyFill="0" applyBorder="0" applyAlignment="0" applyProtection="0"/>
    <xf numFmtId="0" fontId="3" fillId="0" borderId="0"/>
    <xf numFmtId="0" fontId="13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88" fillId="0" borderId="0">
      <alignment horizontal="left"/>
    </xf>
    <xf numFmtId="0" fontId="30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8" fillId="0" borderId="0"/>
    <xf numFmtId="0" fontId="9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2" fillId="3" borderId="0" applyNumberFormat="0" applyBorder="0" applyAlignment="0" applyProtection="0"/>
    <xf numFmtId="0" fontId="132" fillId="3" borderId="0" applyNumberFormat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0" fillId="48" borderId="25" applyNumberFormat="0" applyFont="0" applyAlignment="0" applyProtection="0"/>
    <xf numFmtId="0" fontId="30" fillId="48" borderId="25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5" fillId="0" borderId="23" applyNumberFormat="0" applyFill="0" applyAlignment="0" applyProtection="0"/>
    <xf numFmtId="0" fontId="135" fillId="0" borderId="23" applyNumberFormat="0" applyFill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136" fillId="0" borderId="0"/>
    <xf numFmtId="0" fontId="2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137" fillId="0" borderId="0"/>
    <xf numFmtId="0" fontId="34" fillId="0" borderId="0" applyNumberFormat="0" applyFont="0" applyFill="0" applyBorder="0" applyAlignment="0" applyProtection="0">
      <alignment vertical="top"/>
    </xf>
    <xf numFmtId="0" fontId="23" fillId="0" borderId="0"/>
    <xf numFmtId="0" fontId="34" fillId="0" borderId="0" applyNumberFormat="0" applyFont="0" applyFill="0" applyBorder="0" applyAlignment="0" applyProtection="0">
      <alignment vertical="top"/>
    </xf>
    <xf numFmtId="0" fontId="23" fillId="0" borderId="0"/>
    <xf numFmtId="0" fontId="34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5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8" fillId="0" borderId="0">
      <alignment vertical="justify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" fontId="139" fillId="0" borderId="5" applyFont="0" applyBorder="0">
      <alignment horizontal="right"/>
      <protection locked="0"/>
    </xf>
    <xf numFmtId="173" fontId="3" fillId="0" borderId="0" applyFon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172" fontId="8" fillId="0" borderId="0" applyFont="0" applyFill="0" applyBorder="0" applyAlignment="0" applyProtection="0"/>
    <xf numFmtId="222" fontId="14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10" fontId="3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4" fontId="14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6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22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2" fontId="7" fillId="0" borderId="0" applyFill="0" applyBorder="0" applyAlignment="0" applyProtection="0"/>
    <xf numFmtId="186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0" fillId="0" borderId="0" applyFont="0" applyFill="0" applyBorder="0" applyAlignment="0" applyProtection="0"/>
    <xf numFmtId="22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91" fontId="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1" fillId="4" borderId="0" applyNumberFormat="0" applyBorder="0" applyAlignment="0" applyProtection="0"/>
    <xf numFmtId="0" fontId="141" fillId="4" borderId="0" applyNumberFormat="0" applyBorder="0" applyAlignment="0" applyProtection="0"/>
    <xf numFmtId="4" fontId="3" fillId="0" borderId="1"/>
    <xf numFmtId="177" fontId="26" fillId="0" borderId="0">
      <protection locked="0"/>
    </xf>
    <xf numFmtId="177" fontId="26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142" fillId="0" borderId="12"/>
    <xf numFmtId="0" fontId="23" fillId="0" borderId="0"/>
    <xf numFmtId="195" fontId="3" fillId="0" borderId="0"/>
    <xf numFmtId="0" fontId="3" fillId="0" borderId="0"/>
    <xf numFmtId="195" fontId="20" fillId="0" borderId="0"/>
    <xf numFmtId="228" fontId="8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143" fillId="0" borderId="0">
      <protection locked="0"/>
    </xf>
    <xf numFmtId="229" fontId="144" fillId="0" borderId="0">
      <protection locked="0"/>
    </xf>
    <xf numFmtId="229" fontId="144" fillId="0" borderId="0">
      <protection locked="0"/>
    </xf>
    <xf numFmtId="229" fontId="144" fillId="0" borderId="0">
      <protection locked="0"/>
    </xf>
    <xf numFmtId="229" fontId="144" fillId="0" borderId="0">
      <protection locked="0"/>
    </xf>
    <xf numFmtId="0" fontId="145" fillId="0" borderId="0"/>
    <xf numFmtId="195" fontId="21" fillId="0" borderId="0">
      <protection locked="0"/>
    </xf>
    <xf numFmtId="195" fontId="146" fillId="0" borderId="0">
      <protection locked="0"/>
    </xf>
    <xf numFmtId="195" fontId="21" fillId="0" borderId="0">
      <protection locked="0"/>
    </xf>
    <xf numFmtId="195" fontId="146" fillId="0" borderId="0">
      <protection locked="0"/>
    </xf>
    <xf numFmtId="0" fontId="23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3" fillId="0" borderId="0"/>
    <xf numFmtId="195" fontId="23" fillId="0" borderId="0"/>
    <xf numFmtId="195" fontId="22" fillId="0" borderId="0"/>
    <xf numFmtId="195" fontId="22" fillId="0" borderId="0"/>
    <xf numFmtId="0" fontId="22" fillId="0" borderId="0"/>
    <xf numFmtId="4" fontId="147" fillId="0" borderId="0">
      <alignment vertical="center"/>
    </xf>
    <xf numFmtId="195" fontId="7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4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7" fillId="0" borderId="0"/>
    <xf numFmtId="0" fontId="23" fillId="0" borderId="0"/>
    <xf numFmtId="195" fontId="25" fillId="0" borderId="0"/>
    <xf numFmtId="0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0" fontId="23" fillId="0" borderId="0"/>
    <xf numFmtId="0" fontId="23" fillId="0" borderId="0"/>
    <xf numFmtId="195" fontId="3" fillId="0" borderId="0"/>
    <xf numFmtId="0" fontId="3" fillId="0" borderId="0"/>
    <xf numFmtId="0" fontId="3" fillId="0" borderId="0"/>
    <xf numFmtId="0" fontId="23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3" fillId="0" borderId="0"/>
    <xf numFmtId="195" fontId="3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195" fontId="7" fillId="0" borderId="0"/>
    <xf numFmtId="0" fontId="23" fillId="0" borderId="0"/>
    <xf numFmtId="0" fontId="23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218" fontId="3" fillId="46" borderId="5">
      <alignment wrapText="1"/>
      <protection locked="0"/>
    </xf>
    <xf numFmtId="0" fontId="149" fillId="46" borderId="5">
      <alignment wrapText="1"/>
      <protection locked="0"/>
    </xf>
    <xf numFmtId="0" fontId="149" fillId="46" borderId="5">
      <alignment wrapText="1"/>
      <protection locked="0"/>
    </xf>
    <xf numFmtId="0" fontId="149" fillId="46" borderId="5">
      <alignment wrapText="1"/>
      <protection locked="0"/>
    </xf>
    <xf numFmtId="0" fontId="149" fillId="46" borderId="5">
      <alignment wrapText="1"/>
      <protection locked="0"/>
    </xf>
    <xf numFmtId="218" fontId="3" fillId="46" borderId="5">
      <alignment wrapText="1"/>
      <protection locked="0"/>
    </xf>
    <xf numFmtId="218" fontId="3" fillId="46" borderId="5">
      <alignment wrapText="1"/>
      <protection locked="0"/>
    </xf>
    <xf numFmtId="218" fontId="3" fillId="46" borderId="5">
      <alignment wrapText="1"/>
      <protection locked="0"/>
    </xf>
    <xf numFmtId="0" fontId="149" fillId="46" borderId="5">
      <alignment wrapText="1"/>
      <protection locked="0"/>
    </xf>
    <xf numFmtId="0" fontId="149" fillId="46" borderId="5">
      <alignment wrapText="1"/>
      <protection locked="0"/>
    </xf>
    <xf numFmtId="218" fontId="3" fillId="46" borderId="5">
      <alignment wrapText="1"/>
      <protection locked="0"/>
    </xf>
    <xf numFmtId="218" fontId="3" fillId="46" borderId="5">
      <alignment wrapText="1"/>
      <protection locked="0"/>
    </xf>
    <xf numFmtId="218" fontId="3" fillId="46" borderId="5">
      <alignment wrapText="1"/>
      <protection locked="0"/>
    </xf>
    <xf numFmtId="218" fontId="3" fillId="46" borderId="5">
      <alignment wrapText="1"/>
      <protection locked="0"/>
    </xf>
    <xf numFmtId="0" fontId="149" fillId="46" borderId="5">
      <alignment wrapText="1"/>
      <protection locked="0"/>
    </xf>
    <xf numFmtId="195" fontId="7" fillId="0" borderId="0"/>
    <xf numFmtId="0" fontId="23" fillId="0" borderId="0"/>
    <xf numFmtId="0" fontId="22" fillId="0" borderId="0"/>
    <xf numFmtId="0" fontId="23" fillId="0" borderId="0"/>
    <xf numFmtId="195" fontId="22" fillId="0" borderId="0"/>
    <xf numFmtId="195" fontId="7" fillId="0" borderId="0"/>
    <xf numFmtId="195" fontId="7" fillId="0" borderId="0"/>
    <xf numFmtId="195" fontId="23" fillId="0" borderId="0"/>
    <xf numFmtId="195" fontId="22" fillId="0" borderId="0"/>
    <xf numFmtId="195" fontId="22" fillId="0" borderId="0"/>
    <xf numFmtId="195" fontId="7" fillId="0" borderId="0"/>
    <xf numFmtId="0" fontId="23" fillId="0" borderId="0"/>
    <xf numFmtId="0" fontId="22" fillId="0" borderId="0"/>
    <xf numFmtId="0" fontId="23" fillId="0" borderId="0"/>
    <xf numFmtId="195" fontId="23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0" fontId="8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0" fontId="23" fillId="0" borderId="0"/>
    <xf numFmtId="0" fontId="23" fillId="0" borderId="0"/>
    <xf numFmtId="195" fontId="7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0" fontId="2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195" fontId="23" fillId="0" borderId="0"/>
    <xf numFmtId="195" fontId="22" fillId="0" borderId="0"/>
    <xf numFmtId="195" fontId="22" fillId="0" borderId="0"/>
    <xf numFmtId="195" fontId="3" fillId="0" borderId="0"/>
    <xf numFmtId="195" fontId="3" fillId="0" borderId="0"/>
    <xf numFmtId="195" fontId="3" fillId="0" borderId="0"/>
    <xf numFmtId="0" fontId="3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0" fillId="0" borderId="0"/>
    <xf numFmtId="195" fontId="20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7" fillId="0" borderId="0"/>
    <xf numFmtId="0" fontId="23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5" fillId="0" borderId="0"/>
    <xf numFmtId="0" fontId="25" fillId="0" borderId="0"/>
    <xf numFmtId="195" fontId="148" fillId="0" borderId="0"/>
    <xf numFmtId="195" fontId="148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3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7" fillId="0" borderId="0"/>
    <xf numFmtId="195" fontId="23" fillId="0" borderId="0"/>
    <xf numFmtId="195" fontId="22" fillId="0" borderId="0"/>
    <xf numFmtId="195" fontId="22" fillId="0" borderId="0"/>
    <xf numFmtId="195" fontId="25" fillId="0" borderId="0"/>
    <xf numFmtId="0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0" fontId="23" fillId="0" borderId="0"/>
    <xf numFmtId="0" fontId="23" fillId="0" borderId="0"/>
    <xf numFmtId="195" fontId="3" fillId="0" borderId="0"/>
    <xf numFmtId="195" fontId="25" fillId="0" borderId="0"/>
    <xf numFmtId="0" fontId="25" fillId="0" borderId="0"/>
    <xf numFmtId="195" fontId="148" fillId="0" borderId="0"/>
    <xf numFmtId="195" fontId="148" fillId="0" borderId="0"/>
    <xf numFmtId="195" fontId="22" fillId="0" borderId="0"/>
    <xf numFmtId="195" fontId="22" fillId="0" borderId="0"/>
    <xf numFmtId="195" fontId="22" fillId="0" borderId="0"/>
    <xf numFmtId="0" fontId="22" fillId="0" borderId="0"/>
    <xf numFmtId="195" fontId="22" fillId="0" borderId="0"/>
    <xf numFmtId="195" fontId="23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7" fillId="0" borderId="0"/>
    <xf numFmtId="0" fontId="22" fillId="0" borderId="0"/>
    <xf numFmtId="0" fontId="23" fillId="0" borderId="0"/>
    <xf numFmtId="195" fontId="23" fillId="0" borderId="0"/>
    <xf numFmtId="195" fontId="23" fillId="0" borderId="0"/>
    <xf numFmtId="195" fontId="22" fillId="0" borderId="0"/>
    <xf numFmtId="195" fontId="22" fillId="0" borderId="0"/>
    <xf numFmtId="0" fontId="23" fillId="0" borderId="0"/>
    <xf numFmtId="195" fontId="3" fillId="0" borderId="0"/>
    <xf numFmtId="195" fontId="3" fillId="0" borderId="0"/>
    <xf numFmtId="195" fontId="3" fillId="0" borderId="0"/>
    <xf numFmtId="195" fontId="25" fillId="0" borderId="0"/>
    <xf numFmtId="0" fontId="25" fillId="0" borderId="0"/>
    <xf numFmtId="195" fontId="148" fillId="0" borderId="0"/>
    <xf numFmtId="195" fontId="148" fillId="0" borderId="0"/>
    <xf numFmtId="195" fontId="22" fillId="0" borderId="0"/>
    <xf numFmtId="195" fontId="7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0" fillId="0" borderId="0"/>
    <xf numFmtId="195" fontId="22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3" fillId="0" borderId="0"/>
    <xf numFmtId="195" fontId="3" fillId="0" borderId="0"/>
    <xf numFmtId="0" fontId="23" fillId="0" borderId="0"/>
    <xf numFmtId="0" fontId="23" fillId="0" borderId="0"/>
    <xf numFmtId="195" fontId="7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3" fillId="0" borderId="0"/>
    <xf numFmtId="195" fontId="22" fillId="0" borderId="0"/>
    <xf numFmtId="195" fontId="3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3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5" fillId="0" borderId="0"/>
    <xf numFmtId="0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5" fillId="0" borderId="0"/>
    <xf numFmtId="195" fontId="25" fillId="0" borderId="0"/>
    <xf numFmtId="195" fontId="148" fillId="0" borderId="0"/>
    <xf numFmtId="195" fontId="148" fillId="0" borderId="0"/>
    <xf numFmtId="195" fontId="23" fillId="0" borderId="0"/>
    <xf numFmtId="195" fontId="22" fillId="0" borderId="0"/>
    <xf numFmtId="195" fontId="22" fillId="0" borderId="0"/>
    <xf numFmtId="0" fontId="22" fillId="0" borderId="0"/>
    <xf numFmtId="195" fontId="7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195" fontId="23" fillId="0" borderId="0"/>
    <xf numFmtId="195" fontId="22" fillId="0" borderId="0"/>
    <xf numFmtId="195" fontId="22" fillId="0" borderId="0"/>
    <xf numFmtId="0" fontId="22" fillId="0" borderId="0"/>
    <xf numFmtId="195" fontId="23" fillId="0" borderId="0"/>
    <xf numFmtId="195" fontId="22" fillId="0" borderId="0"/>
    <xf numFmtId="195" fontId="22" fillId="0" borderId="0"/>
    <xf numFmtId="173" fontId="27" fillId="0" borderId="0">
      <protection locked="0"/>
    </xf>
    <xf numFmtId="195" fontId="26" fillId="0" borderId="0">
      <protection locked="0"/>
    </xf>
    <xf numFmtId="195" fontId="150" fillId="0" borderId="0">
      <protection locked="0"/>
    </xf>
    <xf numFmtId="195" fontId="26" fillId="0" borderId="0">
      <protection locked="0"/>
    </xf>
    <xf numFmtId="173" fontId="27" fillId="0" borderId="0">
      <protection locked="0"/>
    </xf>
    <xf numFmtId="195" fontId="26" fillId="0" borderId="0">
      <protection locked="0"/>
    </xf>
    <xf numFmtId="195" fontId="150" fillId="0" borderId="0">
      <protection locked="0"/>
    </xf>
    <xf numFmtId="173" fontId="26" fillId="0" borderId="0">
      <protection locked="0"/>
    </xf>
    <xf numFmtId="173" fontId="27" fillId="0" borderId="0">
      <protection locked="0"/>
    </xf>
    <xf numFmtId="173" fontId="26" fillId="0" borderId="0">
      <protection locked="0"/>
    </xf>
    <xf numFmtId="173" fontId="27" fillId="0" borderId="0">
      <protection locked="0"/>
    </xf>
    <xf numFmtId="173" fontId="26" fillId="0" borderId="0">
      <protection locked="0"/>
    </xf>
    <xf numFmtId="173" fontId="27" fillId="0" borderId="0">
      <protection locked="0"/>
    </xf>
    <xf numFmtId="195" fontId="150" fillId="0" borderId="0">
      <protection locked="0"/>
    </xf>
    <xf numFmtId="195" fontId="26" fillId="0" borderId="10">
      <protection locked="0"/>
    </xf>
    <xf numFmtId="195" fontId="150" fillId="0" borderId="10">
      <protection locked="0"/>
    </xf>
    <xf numFmtId="195" fontId="26" fillId="0" borderId="10">
      <protection locked="0"/>
    </xf>
    <xf numFmtId="195" fontId="27" fillId="0" borderId="10">
      <protection locked="0"/>
    </xf>
    <xf numFmtId="195" fontId="27" fillId="0" borderId="10">
      <protection locked="0"/>
    </xf>
    <xf numFmtId="195" fontId="26" fillId="0" borderId="10">
      <protection locked="0"/>
    </xf>
    <xf numFmtId="195" fontId="150" fillId="0" borderId="10">
      <protection locked="0"/>
    </xf>
    <xf numFmtId="195" fontId="3" fillId="0" borderId="0"/>
    <xf numFmtId="0" fontId="21" fillId="0" borderId="0">
      <protection locked="0"/>
    </xf>
    <xf numFmtId="0" fontId="28" fillId="0" borderId="0">
      <protection locked="0"/>
    </xf>
    <xf numFmtId="195" fontId="28" fillId="0" borderId="0">
      <protection locked="0"/>
    </xf>
    <xf numFmtId="195" fontId="146" fillId="0" borderId="0">
      <protection locked="0"/>
    </xf>
    <xf numFmtId="0" fontId="21" fillId="0" borderId="0">
      <protection locked="0"/>
    </xf>
    <xf numFmtId="0" fontId="28" fillId="0" borderId="0">
      <protection locked="0"/>
    </xf>
    <xf numFmtId="195" fontId="28" fillId="0" borderId="0">
      <protection locked="0"/>
    </xf>
    <xf numFmtId="195" fontId="146" fillId="0" borderId="0">
      <protection locked="0"/>
    </xf>
    <xf numFmtId="0" fontId="151" fillId="0" borderId="0"/>
    <xf numFmtId="0" fontId="26" fillId="0" borderId="10">
      <protection locked="0"/>
    </xf>
    <xf numFmtId="0" fontId="27" fillId="0" borderId="10">
      <protection locked="0"/>
    </xf>
    <xf numFmtId="195" fontId="27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0" fontId="26" fillId="0" borderId="0">
      <protection locked="0"/>
    </xf>
    <xf numFmtId="0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1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6" fillId="0" borderId="0">
      <protection locked="0"/>
    </xf>
    <xf numFmtId="195" fontId="21" fillId="0" borderId="0">
      <protection locked="0"/>
    </xf>
    <xf numFmtId="195" fontId="21" fillId="0" borderId="0">
      <protection locked="0"/>
    </xf>
    <xf numFmtId="0" fontId="152" fillId="0" borderId="0"/>
    <xf numFmtId="230" fontId="153" fillId="0" borderId="6" applyFont="0" applyFill="0" applyBorder="0" applyAlignment="0" applyProtection="0">
      <alignment horizontal="right"/>
    </xf>
    <xf numFmtId="2" fontId="154" fillId="0" borderId="0" applyNumberFormat="0" applyFill="0" applyBorder="0" applyAlignment="0" applyProtection="0"/>
    <xf numFmtId="2" fontId="155" fillId="0" borderId="0" applyNumberFormat="0" applyFill="0" applyBorder="0" applyAlignment="0" applyProtection="0"/>
    <xf numFmtId="0" fontId="34" fillId="64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65" borderId="0" applyNumberFormat="0" applyBorder="0" applyAlignment="0" applyProtection="0"/>
    <xf numFmtId="0" fontId="29" fillId="6" borderId="0" applyNumberFormat="0" applyBorder="0" applyAlignment="0" applyProtection="0"/>
    <xf numFmtId="0" fontId="5" fillId="66" borderId="0" applyNumberFormat="0" applyBorder="0" applyAlignment="0" applyProtection="0"/>
    <xf numFmtId="0" fontId="29" fillId="7" borderId="0" applyNumberFormat="0" applyBorder="0" applyAlignment="0" applyProtection="0"/>
    <xf numFmtId="0" fontId="30" fillId="2" borderId="0" applyNumberFormat="0" applyBorder="0" applyAlignment="0" applyProtection="0"/>
    <xf numFmtId="195" fontId="30" fillId="2" borderId="0" applyNumberFormat="0" applyBorder="0" applyAlignment="0" applyProtection="0"/>
    <xf numFmtId="0" fontId="30" fillId="3" borderId="0" applyNumberFormat="0" applyBorder="0" applyAlignment="0" applyProtection="0"/>
    <xf numFmtId="195" fontId="30" fillId="3" borderId="0" applyNumberFormat="0" applyBorder="0" applyAlignment="0" applyProtection="0"/>
    <xf numFmtId="0" fontId="30" fillId="4" borderId="0" applyNumberFormat="0" applyBorder="0" applyAlignment="0" applyProtection="0"/>
    <xf numFmtId="195" fontId="30" fillId="4" borderId="0" applyNumberFormat="0" applyBorder="0" applyAlignment="0" applyProtection="0"/>
    <xf numFmtId="0" fontId="30" fillId="5" borderId="0" applyNumberFormat="0" applyBorder="0" applyAlignment="0" applyProtection="0"/>
    <xf numFmtId="195" fontId="30" fillId="5" borderId="0" applyNumberFormat="0" applyBorder="0" applyAlignment="0" applyProtection="0"/>
    <xf numFmtId="0" fontId="30" fillId="6" borderId="0" applyNumberFormat="0" applyBorder="0" applyAlignment="0" applyProtection="0"/>
    <xf numFmtId="195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5" fillId="65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30" fillId="9" borderId="0" applyNumberFormat="0" applyBorder="0" applyAlignment="0" applyProtection="0"/>
    <xf numFmtId="195" fontId="30" fillId="9" borderId="0" applyNumberFormat="0" applyBorder="0" applyAlignment="0" applyProtection="0"/>
    <xf numFmtId="0" fontId="30" fillId="10" borderId="0" applyNumberFormat="0" applyBorder="0" applyAlignment="0" applyProtection="0"/>
    <xf numFmtId="195" fontId="30" fillId="10" borderId="0" applyNumberFormat="0" applyBorder="0" applyAlignment="0" applyProtection="0"/>
    <xf numFmtId="0" fontId="30" fillId="11" borderId="0" applyNumberFormat="0" applyBorder="0" applyAlignment="0" applyProtection="0"/>
    <xf numFmtId="195" fontId="30" fillId="11" borderId="0" applyNumberFormat="0" applyBorder="0" applyAlignment="0" applyProtection="0"/>
    <xf numFmtId="0" fontId="30" fillId="5" borderId="0" applyNumberFormat="0" applyBorder="0" applyAlignment="0" applyProtection="0"/>
    <xf numFmtId="195" fontId="30" fillId="5" borderId="0" applyNumberFormat="0" applyBorder="0" applyAlignment="0" applyProtection="0"/>
    <xf numFmtId="0" fontId="30" fillId="9" borderId="0" applyNumberFormat="0" applyBorder="0" applyAlignment="0" applyProtection="0"/>
    <xf numFmtId="195" fontId="30" fillId="9" borderId="0" applyNumberFormat="0" applyBorder="0" applyAlignment="0" applyProtection="0"/>
    <xf numFmtId="0" fontId="30" fillId="12" borderId="0" applyNumberFormat="0" applyBorder="0" applyAlignment="0" applyProtection="0"/>
    <xf numFmtId="195" fontId="3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67" borderId="0" applyNumberFormat="0" applyBorder="0" applyAlignment="0" applyProtection="0"/>
    <xf numFmtId="0" fontId="32" fillId="16" borderId="0" applyNumberFormat="0" applyBorder="0" applyAlignment="0" applyProtection="0"/>
    <xf numFmtId="0" fontId="33" fillId="13" borderId="0" applyNumberFormat="0" applyBorder="0" applyAlignment="0" applyProtection="0"/>
    <xf numFmtId="195" fontId="33" fillId="13" borderId="0" applyNumberFormat="0" applyBorder="0" applyAlignment="0" applyProtection="0"/>
    <xf numFmtId="0" fontId="33" fillId="10" borderId="0" applyNumberFormat="0" applyBorder="0" applyAlignment="0" applyProtection="0"/>
    <xf numFmtId="195" fontId="33" fillId="10" borderId="0" applyNumberFormat="0" applyBorder="0" applyAlignment="0" applyProtection="0"/>
    <xf numFmtId="0" fontId="33" fillId="11" borderId="0" applyNumberFormat="0" applyBorder="0" applyAlignment="0" applyProtection="0"/>
    <xf numFmtId="195" fontId="33" fillId="11" borderId="0" applyNumberFormat="0" applyBorder="0" applyAlignment="0" applyProtection="0"/>
    <xf numFmtId="0" fontId="33" fillId="14" borderId="0" applyNumberFormat="0" applyBorder="0" applyAlignment="0" applyProtection="0"/>
    <xf numFmtId="195" fontId="33" fillId="14" borderId="0" applyNumberFormat="0" applyBorder="0" applyAlignment="0" applyProtection="0"/>
    <xf numFmtId="0" fontId="33" fillId="15" borderId="0" applyNumberFormat="0" applyBorder="0" applyAlignment="0" applyProtection="0"/>
    <xf numFmtId="195" fontId="33" fillId="15" borderId="0" applyNumberFormat="0" applyBorder="0" applyAlignment="0" applyProtection="0"/>
    <xf numFmtId="0" fontId="33" fillId="16" borderId="0" applyNumberFormat="0" applyBorder="0" applyAlignment="0" applyProtection="0"/>
    <xf numFmtId="195" fontId="33" fillId="16" borderId="0" applyNumberFormat="0" applyBorder="0" applyAlignment="0" applyProtection="0"/>
    <xf numFmtId="0" fontId="84" fillId="0" borderId="0">
      <alignment horizontal="right"/>
    </xf>
    <xf numFmtId="229" fontId="144" fillId="0" borderId="0">
      <protection locked="0"/>
    </xf>
    <xf numFmtId="229" fontId="144" fillId="0" borderId="0">
      <protection locked="0"/>
    </xf>
    <xf numFmtId="195" fontId="5" fillId="18" borderId="0" applyNumberFormat="0" applyBorder="0" applyAlignment="0" applyProtection="0"/>
    <xf numFmtId="195" fontId="5" fillId="19" borderId="0" applyNumberFormat="0" applyBorder="0" applyAlignment="0" applyProtection="0"/>
    <xf numFmtId="195" fontId="31" fillId="20" borderId="0" applyNumberFormat="0" applyBorder="0" applyAlignment="0" applyProtection="0"/>
    <xf numFmtId="0" fontId="32" fillId="17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195" fontId="5" fillId="22" borderId="0" applyNumberFormat="0" applyBorder="0" applyAlignment="0" applyProtection="0"/>
    <xf numFmtId="195" fontId="5" fillId="23" borderId="0" applyNumberFormat="0" applyBorder="0" applyAlignment="0" applyProtection="0"/>
    <xf numFmtId="195" fontId="31" fillId="23" borderId="0" applyNumberFormat="0" applyBorder="0" applyAlignment="0" applyProtection="0"/>
    <xf numFmtId="0" fontId="32" fillId="21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195" fontId="5" fillId="25" borderId="0" applyNumberFormat="0" applyBorder="0" applyAlignment="0" applyProtection="0"/>
    <xf numFmtId="195" fontId="5" fillId="26" borderId="0" applyNumberFormat="0" applyBorder="0" applyAlignment="0" applyProtection="0"/>
    <xf numFmtId="195" fontId="31" fillId="26" borderId="0" applyNumberFormat="0" applyBorder="0" applyAlignment="0" applyProtection="0"/>
    <xf numFmtId="0" fontId="32" fillId="24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195" fontId="5" fillId="27" borderId="0" applyNumberFormat="0" applyBorder="0" applyAlignment="0" applyProtection="0"/>
    <xf numFmtId="195" fontId="5" fillId="27" borderId="0" applyNumberFormat="0" applyBorder="0" applyAlignment="0" applyProtection="0"/>
    <xf numFmtId="195" fontId="31" fillId="19" borderId="0" applyNumberFormat="0" applyBorder="0" applyAlignment="0" applyProtection="0"/>
    <xf numFmtId="0" fontId="32" fillId="14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195" fontId="5" fillId="28" borderId="0" applyNumberFormat="0" applyBorder="0" applyAlignment="0" applyProtection="0"/>
    <xf numFmtId="195" fontId="5" fillId="29" borderId="0" applyNumberFormat="0" applyBorder="0" applyAlignment="0" applyProtection="0"/>
    <xf numFmtId="195" fontId="31" fillId="20" borderId="0" applyNumberFormat="0" applyBorder="0" applyAlignment="0" applyProtection="0"/>
    <xf numFmtId="0" fontId="32" fillId="15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67" borderId="0" applyNumberFormat="0" applyBorder="0" applyAlignment="0" applyProtection="0"/>
    <xf numFmtId="195" fontId="5" fillId="31" borderId="0" applyNumberFormat="0" applyBorder="0" applyAlignment="0" applyProtection="0"/>
    <xf numFmtId="195" fontId="5" fillId="32" borderId="0" applyNumberFormat="0" applyBorder="0" applyAlignment="0" applyProtection="0"/>
    <xf numFmtId="195" fontId="31" fillId="33" borderId="0" applyNumberFormat="0" applyBorder="0" applyAlignment="0" applyProtection="0"/>
    <xf numFmtId="0" fontId="32" fillId="30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195" fontId="35" fillId="0" borderId="0" applyNumberFormat="0" applyFill="0" applyBorder="0" applyAlignment="0" applyProtection="0">
      <alignment vertical="top"/>
      <protection locked="0"/>
    </xf>
    <xf numFmtId="0" fontId="37" fillId="3" borderId="0" applyNumberFormat="0" applyBorder="0" applyAlignment="0" applyProtection="0"/>
    <xf numFmtId="0" fontId="43" fillId="26" borderId="0"/>
    <xf numFmtId="195" fontId="38" fillId="26" borderId="0"/>
    <xf numFmtId="0" fontId="43" fillId="26" borderId="0"/>
    <xf numFmtId="195" fontId="156" fillId="26" borderId="0"/>
    <xf numFmtId="0" fontId="8" fillId="26" borderId="0"/>
    <xf numFmtId="195" fontId="157" fillId="26" borderId="0"/>
    <xf numFmtId="0" fontId="158" fillId="0" borderId="0" applyNumberFormat="0" applyFill="0" applyBorder="0" applyAlignment="0" applyProtection="0"/>
    <xf numFmtId="0" fontId="159" fillId="0" borderId="0"/>
    <xf numFmtId="231" fontId="160" fillId="0" borderId="0">
      <alignment horizontal="right"/>
    </xf>
    <xf numFmtId="232" fontId="160" fillId="0" borderId="0">
      <alignment horizontal="right" vertical="center"/>
    </xf>
    <xf numFmtId="231" fontId="160" fillId="0" borderId="0">
      <alignment horizontal="right" vertical="center"/>
    </xf>
    <xf numFmtId="0" fontId="62" fillId="0" borderId="0">
      <alignment vertical="center"/>
    </xf>
    <xf numFmtId="0" fontId="161" fillId="0" borderId="0">
      <alignment horizontal="left"/>
    </xf>
    <xf numFmtId="233" fontId="162" fillId="76" borderId="0">
      <alignment horizontal="right" vertical="center"/>
    </xf>
    <xf numFmtId="234" fontId="162" fillId="76" borderId="0">
      <alignment horizontal="right"/>
    </xf>
    <xf numFmtId="235" fontId="162" fillId="0" borderId="0">
      <alignment horizontal="right" vertical="center"/>
    </xf>
    <xf numFmtId="195" fontId="95" fillId="0" borderId="0" applyFill="0" applyBorder="0" applyAlignment="0"/>
    <xf numFmtId="220" fontId="41" fillId="0" borderId="0" applyFill="0" applyBorder="0" applyAlignment="0"/>
    <xf numFmtId="182" fontId="25" fillId="0" borderId="0" applyFill="0" applyBorder="0" applyAlignment="0"/>
    <xf numFmtId="182" fontId="22" fillId="0" borderId="0" applyFill="0" applyBorder="0" applyAlignment="0"/>
    <xf numFmtId="184" fontId="41" fillId="0" borderId="0" applyFill="0" applyBorder="0" applyAlignment="0"/>
    <xf numFmtId="182" fontId="43" fillId="0" borderId="0" applyFill="0" applyBorder="0" applyAlignment="0"/>
    <xf numFmtId="187" fontId="43" fillId="0" borderId="0" applyFill="0" applyBorder="0" applyAlignment="0"/>
    <xf numFmtId="181" fontId="41" fillId="0" borderId="0" applyFill="0" applyBorder="0" applyAlignment="0"/>
    <xf numFmtId="188" fontId="25" fillId="0" borderId="0" applyFill="0" applyBorder="0" applyAlignment="0"/>
    <xf numFmtId="188" fontId="22" fillId="0" borderId="0" applyFill="0" applyBorder="0" applyAlignment="0"/>
    <xf numFmtId="192" fontId="43" fillId="0" borderId="0" applyFill="0" applyBorder="0" applyAlignment="0"/>
    <xf numFmtId="189" fontId="25" fillId="0" borderId="0" applyFill="0" applyBorder="0" applyAlignment="0"/>
    <xf numFmtId="189" fontId="22" fillId="0" borderId="0" applyFill="0" applyBorder="0" applyAlignment="0"/>
    <xf numFmtId="220" fontId="41" fillId="0" borderId="0" applyFill="0" applyBorder="0" applyAlignment="0"/>
    <xf numFmtId="182" fontId="25" fillId="0" borderId="0" applyFill="0" applyBorder="0" applyAlignment="0"/>
    <xf numFmtId="182" fontId="22" fillId="0" borderId="0" applyFill="0" applyBorder="0" applyAlignment="0"/>
    <xf numFmtId="0" fontId="45" fillId="8" borderId="11" applyNumberFormat="0" applyAlignment="0" applyProtection="0"/>
    <xf numFmtId="0" fontId="163" fillId="0" borderId="0" applyFill="0" applyBorder="0" applyProtection="0">
      <alignment horizontal="center"/>
      <protection locked="0"/>
    </xf>
    <xf numFmtId="236" fontId="7" fillId="77" borderId="33">
      <alignment vertical="center"/>
    </xf>
    <xf numFmtId="0" fontId="47" fillId="35" borderId="13" applyNumberFormat="0" applyAlignment="0" applyProtection="0"/>
    <xf numFmtId="0" fontId="164" fillId="0" borderId="3">
      <alignment horizontal="center"/>
    </xf>
    <xf numFmtId="195" fontId="48" fillId="0" borderId="1">
      <alignment horizontal="left" wrapText="1"/>
    </xf>
    <xf numFmtId="195" fontId="165" fillId="0" borderId="1">
      <alignment horizontal="left" wrapText="1"/>
    </xf>
    <xf numFmtId="237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166" fillId="0" borderId="0" applyFont="0" applyFill="0" applyBorder="0" applyAlignment="0" applyProtection="0"/>
    <xf numFmtId="181" fontId="41" fillId="0" borderId="0" applyFont="0" applyFill="0" applyBorder="0" applyAlignment="0" applyProtection="0"/>
    <xf numFmtId="188" fontId="25" fillId="0" borderId="0" applyFont="0" applyFill="0" applyBorder="0" applyAlignment="0" applyProtection="0"/>
    <xf numFmtId="238" fontId="145" fillId="0" borderId="0" applyFont="0" applyFill="0" applyBorder="0" applyAlignment="0" applyProtection="0">
      <alignment horizontal="center"/>
    </xf>
    <xf numFmtId="239" fontId="167" fillId="0" borderId="0" applyFont="0" applyFill="0" applyBorder="0" applyAlignment="0" applyProtection="0"/>
    <xf numFmtId="240" fontId="168" fillId="0" borderId="0" applyFont="0" applyFill="0" applyBorder="0" applyAlignment="0" applyProtection="0"/>
    <xf numFmtId="241" fontId="169" fillId="0" borderId="0" applyFont="0" applyFill="0" applyBorder="0" applyAlignment="0" applyProtection="0"/>
    <xf numFmtId="242" fontId="168" fillId="0" borderId="0" applyFont="0" applyFill="0" applyBorder="0" applyAlignment="0" applyProtection="0"/>
    <xf numFmtId="243" fontId="169" fillId="0" borderId="0" applyFont="0" applyFill="0" applyBorder="0" applyAlignment="0" applyProtection="0"/>
    <xf numFmtId="244" fontId="16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Alignment="0">
      <alignment horizontal="left"/>
    </xf>
    <xf numFmtId="245" fontId="172" fillId="0" borderId="0" applyFill="0" applyBorder="0" applyProtection="0"/>
    <xf numFmtId="246" fontId="167" fillId="0" borderId="0" applyFont="0" applyFill="0" applyBorder="0" applyAlignment="0" applyProtection="0"/>
    <xf numFmtId="247" fontId="52" fillId="0" borderId="0" applyFill="0" applyBorder="0" applyProtection="0"/>
    <xf numFmtId="247" fontId="52" fillId="0" borderId="32" applyFill="0" applyProtection="0"/>
    <xf numFmtId="247" fontId="52" fillId="0" borderId="10" applyFill="0" applyProtection="0"/>
    <xf numFmtId="248" fontId="3" fillId="0" borderId="0" applyFont="0" applyFill="0" applyBorder="0" applyAlignment="0" applyProtection="0"/>
    <xf numFmtId="249" fontId="5" fillId="0" borderId="0" applyFill="0" applyBorder="0" applyAlignment="0" applyProtection="0"/>
    <xf numFmtId="220" fontId="41" fillId="0" borderId="0" applyFont="0" applyFill="0" applyBorder="0" applyAlignment="0" applyProtection="0"/>
    <xf numFmtId="182" fontId="25" fillId="0" borderId="0" applyFont="0" applyFill="0" applyBorder="0" applyAlignment="0" applyProtection="0"/>
    <xf numFmtId="250" fontId="169" fillId="0" borderId="0" applyFont="0" applyFill="0" applyBorder="0" applyAlignment="0" applyProtection="0"/>
    <xf numFmtId="251" fontId="168" fillId="0" borderId="0" applyFont="0" applyFill="0" applyBorder="0" applyAlignment="0" applyProtection="0"/>
    <xf numFmtId="252" fontId="169" fillId="0" borderId="0" applyFont="0" applyFill="0" applyBorder="0" applyAlignment="0" applyProtection="0"/>
    <xf numFmtId="253" fontId="168" fillId="0" borderId="0" applyFont="0" applyFill="0" applyBorder="0" applyAlignment="0" applyProtection="0"/>
    <xf numFmtId="254" fontId="169" fillId="0" borderId="0" applyFont="0" applyFill="0" applyBorder="0" applyAlignment="0" applyProtection="0"/>
    <xf numFmtId="255" fontId="16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37" fontId="173" fillId="0" borderId="34" applyFont="0" applyFill="0" applyBorder="0">
      <protection locked="0"/>
    </xf>
    <xf numFmtId="0" fontId="43" fillId="25" borderId="0"/>
    <xf numFmtId="195" fontId="38" fillId="25" borderId="0"/>
    <xf numFmtId="0" fontId="43" fillId="25" borderId="0"/>
    <xf numFmtId="195" fontId="156" fillId="25" borderId="0"/>
    <xf numFmtId="0" fontId="8" fillId="37" borderId="0"/>
    <xf numFmtId="195" fontId="157" fillId="37" borderId="0"/>
    <xf numFmtId="256" fontId="5" fillId="0" borderId="0" applyFill="0" applyBorder="0" applyAlignment="0" applyProtection="0"/>
    <xf numFmtId="257" fontId="5" fillId="0" borderId="0" applyFill="0" applyBorder="0" applyAlignment="0" applyProtection="0"/>
    <xf numFmtId="195" fontId="3" fillId="38" borderId="0" applyFont="0" applyFill="0" applyBorder="0" applyAlignment="0" applyProtection="0"/>
    <xf numFmtId="196" fontId="52" fillId="0" borderId="32" applyFill="0" applyProtection="0"/>
    <xf numFmtId="196" fontId="52" fillId="0" borderId="10" applyFill="0" applyProtection="0"/>
    <xf numFmtId="38" fontId="34" fillId="0" borderId="35">
      <alignment vertical="center"/>
    </xf>
    <xf numFmtId="38" fontId="34" fillId="0" borderId="35">
      <alignment vertical="center"/>
    </xf>
    <xf numFmtId="258" fontId="174" fillId="0" borderId="0" applyFont="0" applyFill="0" applyBorder="0" applyAlignment="0" applyProtection="0"/>
    <xf numFmtId="259" fontId="17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5" fontId="54" fillId="39" borderId="0" applyNumberFormat="0" applyBorder="0" applyAlignment="0" applyProtection="0"/>
    <xf numFmtId="195" fontId="54" fillId="40" borderId="0" applyNumberFormat="0" applyBorder="0" applyAlignment="0" applyProtection="0"/>
    <xf numFmtId="195" fontId="54" fillId="41" borderId="0" applyNumberFormat="0" applyBorder="0" applyAlignment="0" applyProtection="0"/>
    <xf numFmtId="181" fontId="41" fillId="0" borderId="0" applyFill="0" applyBorder="0" applyAlignment="0"/>
    <xf numFmtId="188" fontId="25" fillId="0" borderId="0" applyFill="0" applyBorder="0" applyAlignment="0"/>
    <xf numFmtId="188" fontId="22" fillId="0" borderId="0" applyFill="0" applyBorder="0" applyAlignment="0"/>
    <xf numFmtId="220" fontId="41" fillId="0" borderId="0" applyFill="0" applyBorder="0" applyAlignment="0"/>
    <xf numFmtId="182" fontId="25" fillId="0" borderId="0" applyFill="0" applyBorder="0" applyAlignment="0"/>
    <xf numFmtId="182" fontId="22" fillId="0" borderId="0" applyFill="0" applyBorder="0" applyAlignment="0"/>
    <xf numFmtId="181" fontId="41" fillId="0" borderId="0" applyFill="0" applyBorder="0" applyAlignment="0"/>
    <xf numFmtId="188" fontId="25" fillId="0" borderId="0" applyFill="0" applyBorder="0" applyAlignment="0"/>
    <xf numFmtId="188" fontId="22" fillId="0" borderId="0" applyFill="0" applyBorder="0" applyAlignment="0"/>
    <xf numFmtId="192" fontId="43" fillId="0" borderId="0" applyFill="0" applyBorder="0" applyAlignment="0"/>
    <xf numFmtId="189" fontId="25" fillId="0" borderId="0" applyFill="0" applyBorder="0" applyAlignment="0"/>
    <xf numFmtId="189" fontId="22" fillId="0" borderId="0" applyFill="0" applyBorder="0" applyAlignment="0"/>
    <xf numFmtId="220" fontId="41" fillId="0" borderId="0" applyFill="0" applyBorder="0" applyAlignment="0"/>
    <xf numFmtId="182" fontId="25" fillId="0" borderId="0" applyFill="0" applyBorder="0" applyAlignment="0"/>
    <xf numFmtId="182" fontId="22" fillId="0" borderId="0" applyFill="0" applyBorder="0" applyAlignment="0"/>
    <xf numFmtId="0" fontId="175" fillId="0" borderId="0" applyNumberFormat="0" applyAlignment="0">
      <alignment horizontal="left"/>
    </xf>
    <xf numFmtId="260" fontId="176" fillId="0" borderId="0" applyFont="0" applyFill="0" applyBorder="0" applyAlignment="0" applyProtection="0"/>
    <xf numFmtId="261" fontId="176" fillId="0" borderId="0">
      <alignment horizontal="right"/>
    </xf>
    <xf numFmtId="10" fontId="8" fillId="43" borderId="1" applyNumberFormat="0" applyFill="0" applyBorder="0" applyAlignment="0" applyProtection="0">
      <protection locked="0"/>
    </xf>
    <xf numFmtId="0" fontId="177" fillId="0" borderId="0">
      <alignment vertical="center"/>
    </xf>
    <xf numFmtId="0" fontId="49" fillId="0" borderId="0" applyNumberFormat="0" applyFont="0" applyBorder="0" applyAlignment="0"/>
    <xf numFmtId="0" fontId="61" fillId="4" borderId="0" applyNumberFormat="0" applyBorder="0" applyAlignment="0" applyProtection="0"/>
    <xf numFmtId="0" fontId="62" fillId="78" borderId="0" applyNumberFormat="0" applyBorder="0" applyAlignment="0" applyProtection="0"/>
    <xf numFmtId="0" fontId="63" fillId="0" borderId="36" applyNumberFormat="0" applyAlignment="0" applyProtection="0"/>
    <xf numFmtId="195" fontId="67" fillId="0" borderId="17" applyNumberFormat="0" applyAlignment="0" applyProtection="0">
      <alignment horizontal="left" vertical="center"/>
    </xf>
    <xf numFmtId="0" fontId="63" fillId="0" borderId="37">
      <alignment horizontal="left" vertical="center"/>
    </xf>
    <xf numFmtId="195" fontId="67" fillId="0" borderId="2">
      <alignment horizontal="left" vertical="center"/>
    </xf>
    <xf numFmtId="14" fontId="48" fillId="79" borderId="38">
      <alignment horizontal="center" vertical="center" wrapText="1"/>
    </xf>
    <xf numFmtId="14" fontId="48" fillId="66" borderId="38">
      <alignment horizontal="center" vertical="center" wrapText="1"/>
    </xf>
    <xf numFmtId="0" fontId="163" fillId="0" borderId="0" applyFill="0" applyAlignment="0" applyProtection="0">
      <protection locked="0"/>
    </xf>
    <xf numFmtId="0" fontId="163" fillId="0" borderId="31" applyFill="0" applyAlignment="0" applyProtection="0">
      <protection locked="0"/>
    </xf>
    <xf numFmtId="260" fontId="178" fillId="0" borderId="0" applyNumberFormat="0" applyFill="0" applyBorder="0" applyAlignment="0" applyProtection="0"/>
    <xf numFmtId="229" fontId="143" fillId="0" borderId="0">
      <protection locked="0"/>
    </xf>
    <xf numFmtId="229" fontId="144" fillId="0" borderId="0">
      <protection locked="0"/>
    </xf>
    <xf numFmtId="0" fontId="62" fillId="80" borderId="0" applyNumberFormat="0" applyBorder="0" applyAlignment="0" applyProtection="0"/>
    <xf numFmtId="199" fontId="3" fillId="46" borderId="1" applyNumberFormat="0" applyFont="0" applyAlignment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179" fillId="0" borderId="1"/>
    <xf numFmtId="40" fontId="180" fillId="0" borderId="0">
      <protection locked="0"/>
    </xf>
    <xf numFmtId="1" fontId="181" fillId="0" borderId="0">
      <alignment horizontal="center"/>
      <protection locked="0"/>
    </xf>
    <xf numFmtId="262" fontId="95" fillId="0" borderId="0" applyFont="0" applyFill="0" applyBorder="0" applyAlignment="0" applyProtection="0"/>
    <xf numFmtId="263" fontId="182" fillId="0" borderId="0" applyFont="0" applyFill="0" applyBorder="0" applyAlignment="0" applyProtection="0"/>
    <xf numFmtId="195" fontId="72" fillId="0" borderId="0" applyNumberFormat="0" applyFill="0" applyBorder="0" applyAlignment="0" applyProtection="0">
      <alignment vertical="top"/>
      <protection locked="0"/>
    </xf>
    <xf numFmtId="195" fontId="73" fillId="0" borderId="0">
      <alignment vertical="center"/>
    </xf>
    <xf numFmtId="195" fontId="76" fillId="0" borderId="0" applyProtection="0">
      <alignment vertical="center"/>
      <protection locked="0"/>
    </xf>
    <xf numFmtId="195" fontId="76" fillId="0" borderId="0" applyProtection="0">
      <alignment vertical="center"/>
      <protection locked="0"/>
    </xf>
    <xf numFmtId="195" fontId="183" fillId="0" borderId="0" applyProtection="0">
      <alignment vertical="center"/>
      <protection locked="0"/>
    </xf>
    <xf numFmtId="195" fontId="75" fillId="0" borderId="0" applyProtection="0">
      <alignment vertical="center"/>
      <protection locked="0"/>
    </xf>
    <xf numFmtId="195" fontId="76" fillId="0" borderId="0" applyNumberFormat="0" applyProtection="0">
      <alignment vertical="top"/>
      <protection locked="0"/>
    </xf>
    <xf numFmtId="195" fontId="76" fillId="0" borderId="0" applyNumberFormat="0" applyProtection="0">
      <alignment vertical="top"/>
      <protection locked="0"/>
    </xf>
    <xf numFmtId="195" fontId="183" fillId="0" borderId="0" applyNumberFormat="0" applyProtection="0">
      <alignment vertical="top"/>
      <protection locked="0"/>
    </xf>
    <xf numFmtId="195" fontId="75" fillId="0" borderId="0" applyNumberFormat="0" applyProtection="0">
      <alignment vertical="top"/>
      <protection locked="0"/>
    </xf>
    <xf numFmtId="195" fontId="78" fillId="0" borderId="22" applyAlignment="0"/>
    <xf numFmtId="195" fontId="78" fillId="0" borderId="22" applyAlignment="0"/>
    <xf numFmtId="195" fontId="184" fillId="0" borderId="22" applyAlignment="0"/>
    <xf numFmtId="195" fontId="77" fillId="0" borderId="22" applyAlignment="0"/>
    <xf numFmtId="38" fontId="185" fillId="0" borderId="0"/>
    <xf numFmtId="38" fontId="186" fillId="0" borderId="0"/>
    <xf numFmtId="38" fontId="187" fillId="0" borderId="0"/>
    <xf numFmtId="38" fontId="188" fillId="0" borderId="0"/>
    <xf numFmtId="0" fontId="167" fillId="0" borderId="0"/>
    <xf numFmtId="0" fontId="167" fillId="0" borderId="0"/>
    <xf numFmtId="0" fontId="176" fillId="0" borderId="0"/>
    <xf numFmtId="181" fontId="41" fillId="0" borderId="0" applyFill="0" applyBorder="0" applyAlignment="0"/>
    <xf numFmtId="188" fontId="25" fillId="0" borderId="0" applyFill="0" applyBorder="0" applyAlignment="0"/>
    <xf numFmtId="188" fontId="22" fillId="0" borderId="0" applyFill="0" applyBorder="0" applyAlignment="0"/>
    <xf numFmtId="220" fontId="41" fillId="0" borderId="0" applyFill="0" applyBorder="0" applyAlignment="0"/>
    <xf numFmtId="182" fontId="25" fillId="0" borderId="0" applyFill="0" applyBorder="0" applyAlignment="0"/>
    <xf numFmtId="182" fontId="22" fillId="0" borderId="0" applyFill="0" applyBorder="0" applyAlignment="0"/>
    <xf numFmtId="181" fontId="41" fillId="0" borderId="0" applyFill="0" applyBorder="0" applyAlignment="0"/>
    <xf numFmtId="188" fontId="25" fillId="0" borderId="0" applyFill="0" applyBorder="0" applyAlignment="0"/>
    <xf numFmtId="188" fontId="22" fillId="0" borderId="0" applyFill="0" applyBorder="0" applyAlignment="0"/>
    <xf numFmtId="192" fontId="43" fillId="0" borderId="0" applyFill="0" applyBorder="0" applyAlignment="0"/>
    <xf numFmtId="189" fontId="25" fillId="0" borderId="0" applyFill="0" applyBorder="0" applyAlignment="0"/>
    <xf numFmtId="189" fontId="22" fillId="0" borderId="0" applyFill="0" applyBorder="0" applyAlignment="0"/>
    <xf numFmtId="220" fontId="41" fillId="0" borderId="0" applyFill="0" applyBorder="0" applyAlignment="0"/>
    <xf numFmtId="182" fontId="25" fillId="0" borderId="0" applyFill="0" applyBorder="0" applyAlignment="0"/>
    <xf numFmtId="182" fontId="22" fillId="0" borderId="0" applyFill="0" applyBorder="0" applyAlignment="0"/>
    <xf numFmtId="195" fontId="8" fillId="0" borderId="24" applyNumberFormat="0" applyFont="0" applyFill="0" applyAlignment="0" applyProtection="0"/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267" fontId="3" fillId="0" borderId="0" applyFont="0" applyFill="0" applyBorder="0" applyAlignment="0" applyProtection="0"/>
    <xf numFmtId="0" fontId="130" fillId="0" borderId="0" applyFont="0" applyFill="0" applyBorder="0" applyAlignment="0" applyProtection="0"/>
    <xf numFmtId="268" fontId="3" fillId="0" borderId="0" applyFont="0" applyFill="0" applyBorder="0" applyAlignment="0" applyProtection="0"/>
    <xf numFmtId="269" fontId="3" fillId="0" borderId="0" applyFont="0" applyFill="0" applyBorder="0" applyAlignment="0" applyProtection="0"/>
    <xf numFmtId="0" fontId="189" fillId="0" borderId="0">
      <protection locked="0"/>
    </xf>
    <xf numFmtId="0" fontId="82" fillId="42" borderId="0" applyNumberFormat="0" applyBorder="0" applyAlignment="0" applyProtection="0"/>
    <xf numFmtId="0" fontId="34" fillId="0" borderId="39"/>
    <xf numFmtId="203" fontId="3" fillId="0" borderId="0"/>
    <xf numFmtId="0" fontId="8" fillId="0" borderId="0"/>
    <xf numFmtId="0" fontId="8" fillId="0" borderId="0"/>
    <xf numFmtId="0" fontId="166" fillId="0" borderId="0"/>
    <xf numFmtId="0" fontId="190" fillId="0" borderId="0"/>
    <xf numFmtId="0" fontId="166" fillId="0" borderId="0"/>
    <xf numFmtId="0" fontId="4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49" fillId="0" borderId="0"/>
    <xf numFmtId="0" fontId="191" fillId="0" borderId="0"/>
    <xf numFmtId="195" fontId="3" fillId="0" borderId="0"/>
    <xf numFmtId="0" fontId="3" fillId="0" borderId="0"/>
    <xf numFmtId="195" fontId="83" fillId="0" borderId="0"/>
    <xf numFmtId="195" fontId="192" fillId="0" borderId="0"/>
    <xf numFmtId="0" fontId="8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5" fillId="0" borderId="0"/>
    <xf numFmtId="0" fontId="2" fillId="0" borderId="0"/>
    <xf numFmtId="195" fontId="2" fillId="0" borderId="0"/>
    <xf numFmtId="195" fontId="2" fillId="0" borderId="0"/>
    <xf numFmtId="19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8" fillId="0" borderId="0"/>
    <xf numFmtId="195" fontId="8" fillId="0" borderId="0"/>
    <xf numFmtId="195" fontId="8" fillId="0" borderId="0"/>
    <xf numFmtId="0" fontId="2" fillId="0" borderId="0"/>
    <xf numFmtId="0" fontId="2" fillId="0" borderId="0"/>
    <xf numFmtId="195" fontId="5" fillId="0" borderId="0"/>
    <xf numFmtId="0" fontId="8" fillId="0" borderId="0"/>
    <xf numFmtId="0" fontId="2" fillId="0" borderId="0"/>
    <xf numFmtId="195" fontId="2" fillId="0" borderId="0"/>
    <xf numFmtId="195" fontId="2" fillId="0" borderId="0"/>
    <xf numFmtId="19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2" fillId="0" borderId="0"/>
    <xf numFmtId="195" fontId="2" fillId="0" borderId="0"/>
    <xf numFmtId="195" fontId="2" fillId="0" borderId="0"/>
    <xf numFmtId="195" fontId="5" fillId="0" borderId="0"/>
    <xf numFmtId="0" fontId="8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5" fillId="0" borderId="0"/>
    <xf numFmtId="0" fontId="8" fillId="0" borderId="0"/>
    <xf numFmtId="195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66" fillId="0" borderId="0"/>
    <xf numFmtId="0" fontId="8" fillId="0" borderId="0"/>
    <xf numFmtId="0" fontId="166" fillId="0" borderId="0"/>
    <xf numFmtId="0" fontId="8" fillId="0" borderId="0"/>
    <xf numFmtId="195" fontId="85" fillId="0" borderId="0"/>
    <xf numFmtId="0" fontId="85" fillId="0" borderId="0"/>
    <xf numFmtId="195" fontId="193" fillId="0" borderId="0"/>
    <xf numFmtId="195" fontId="84" fillId="0" borderId="0"/>
    <xf numFmtId="0" fontId="29" fillId="48" borderId="25" applyNumberFormat="0" applyFont="0" applyAlignment="0" applyProtection="0"/>
    <xf numFmtId="0" fontId="5" fillId="48" borderId="25" applyNumberFormat="0" applyFont="0" applyAlignment="0" applyProtection="0"/>
    <xf numFmtId="270" fontId="3" fillId="82" borderId="0"/>
    <xf numFmtId="229" fontId="144" fillId="0" borderId="0">
      <protection locked="0"/>
    </xf>
    <xf numFmtId="229" fontId="144" fillId="0" borderId="0">
      <protection locked="0"/>
    </xf>
    <xf numFmtId="176" fontId="194" fillId="0" borderId="0" applyFont="0" applyFill="0" applyBorder="0" applyAlignment="0" applyProtection="0"/>
    <xf numFmtId="169" fontId="195" fillId="0" borderId="0" applyFont="0" applyFill="0" applyBorder="0" applyAlignment="0" applyProtection="0"/>
    <xf numFmtId="195" fontId="49" fillId="0" borderId="0"/>
    <xf numFmtId="195" fontId="3" fillId="0" borderId="0"/>
    <xf numFmtId="0" fontId="87" fillId="8" borderId="26" applyNumberFormat="0" applyAlignment="0" applyProtection="0"/>
    <xf numFmtId="195" fontId="88" fillId="36" borderId="0" applyFill="0" applyBorder="0" applyProtection="0">
      <alignment horizontal="center"/>
    </xf>
    <xf numFmtId="195" fontId="89" fillId="0" borderId="0"/>
    <xf numFmtId="0" fontId="90" fillId="82" borderId="0"/>
    <xf numFmtId="195" fontId="196" fillId="38" borderId="0"/>
    <xf numFmtId="271" fontId="163" fillId="0" borderId="0" applyFont="0" applyFill="0" applyBorder="0" applyAlignment="0" applyProtection="0"/>
    <xf numFmtId="272" fontId="167" fillId="0" borderId="0" applyFont="0" applyFill="0" applyBorder="0" applyAlignment="0" applyProtection="0"/>
    <xf numFmtId="273" fontId="169" fillId="0" borderId="0" applyFont="0" applyFill="0" applyBorder="0" applyAlignment="0" applyProtection="0"/>
    <xf numFmtId="205" fontId="5" fillId="0" borderId="0" applyFill="0" applyBorder="0" applyAlignment="0" applyProtection="0"/>
    <xf numFmtId="187" fontId="43" fillId="0" borderId="0" applyFont="0" applyFill="0" applyBorder="0" applyAlignment="0" applyProtection="0"/>
    <xf numFmtId="190" fontId="41" fillId="0" borderId="0" applyFont="0" applyFill="0" applyBorder="0" applyAlignment="0" applyProtection="0"/>
    <xf numFmtId="10" fontId="5" fillId="0" borderId="0" applyFill="0" applyBorder="0" applyAlignment="0" applyProtection="0"/>
    <xf numFmtId="9" fontId="145" fillId="0" borderId="0" applyFont="0" applyFill="0" applyBorder="0" applyAlignment="0" applyProtection="0">
      <alignment horizontal="center"/>
    </xf>
    <xf numFmtId="274" fontId="169" fillId="0" borderId="0" applyFont="0" applyFill="0" applyBorder="0" applyAlignment="0" applyProtection="0"/>
    <xf numFmtId="275" fontId="167" fillId="0" borderId="0" applyFont="0" applyFill="0" applyBorder="0" applyAlignment="0" applyProtection="0"/>
    <xf numFmtId="276" fontId="169" fillId="0" borderId="0" applyFont="0" applyFill="0" applyBorder="0" applyAlignment="0" applyProtection="0"/>
    <xf numFmtId="277" fontId="167" fillId="0" borderId="0" applyFont="0" applyFill="0" applyBorder="0" applyAlignment="0" applyProtection="0"/>
    <xf numFmtId="10" fontId="142" fillId="0" borderId="0"/>
    <xf numFmtId="278" fontId="169" fillId="0" borderId="0" applyFont="0" applyFill="0" applyBorder="0" applyAlignment="0" applyProtection="0"/>
    <xf numFmtId="279" fontId="167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97" fillId="46" borderId="7"/>
    <xf numFmtId="208" fontId="25" fillId="0" borderId="0"/>
    <xf numFmtId="208" fontId="22" fillId="0" borderId="0"/>
    <xf numFmtId="209" fontId="25" fillId="0" borderId="0"/>
    <xf numFmtId="209" fontId="22" fillId="0" borderId="0"/>
    <xf numFmtId="37" fontId="197" fillId="46" borderId="7"/>
    <xf numFmtId="210" fontId="3" fillId="0" borderId="0" applyFont="0" applyFill="0" applyBorder="0" applyAlignment="0" applyProtection="0"/>
    <xf numFmtId="181" fontId="41" fillId="0" borderId="0" applyFill="0" applyBorder="0" applyAlignment="0"/>
    <xf numFmtId="188" fontId="25" fillId="0" borderId="0" applyFill="0" applyBorder="0" applyAlignment="0"/>
    <xf numFmtId="188" fontId="22" fillId="0" borderId="0" applyFill="0" applyBorder="0" applyAlignment="0"/>
    <xf numFmtId="220" fontId="41" fillId="0" borderId="0" applyFill="0" applyBorder="0" applyAlignment="0"/>
    <xf numFmtId="182" fontId="25" fillId="0" borderId="0" applyFill="0" applyBorder="0" applyAlignment="0"/>
    <xf numFmtId="182" fontId="22" fillId="0" borderId="0" applyFill="0" applyBorder="0" applyAlignment="0"/>
    <xf numFmtId="181" fontId="41" fillId="0" borderId="0" applyFill="0" applyBorder="0" applyAlignment="0"/>
    <xf numFmtId="188" fontId="25" fillId="0" borderId="0" applyFill="0" applyBorder="0" applyAlignment="0"/>
    <xf numFmtId="188" fontId="22" fillId="0" borderId="0" applyFill="0" applyBorder="0" applyAlignment="0"/>
    <xf numFmtId="192" fontId="43" fillId="0" borderId="0" applyFill="0" applyBorder="0" applyAlignment="0"/>
    <xf numFmtId="189" fontId="25" fillId="0" borderId="0" applyFill="0" applyBorder="0" applyAlignment="0"/>
    <xf numFmtId="189" fontId="22" fillId="0" borderId="0" applyFill="0" applyBorder="0" applyAlignment="0"/>
    <xf numFmtId="220" fontId="41" fillId="0" borderId="0" applyFill="0" applyBorder="0" applyAlignment="0"/>
    <xf numFmtId="182" fontId="25" fillId="0" borderId="0" applyFill="0" applyBorder="0" applyAlignment="0"/>
    <xf numFmtId="182" fontId="22" fillId="0" borderId="0" applyFill="0" applyBorder="0" applyAlignment="0"/>
    <xf numFmtId="280" fontId="198" fillId="0" borderId="40" applyBorder="0">
      <alignment horizontal="right"/>
      <protection locked="0"/>
    </xf>
    <xf numFmtId="195" fontId="89" fillId="0" borderId="0"/>
    <xf numFmtId="195" fontId="91" fillId="0" borderId="0" applyProtection="0"/>
    <xf numFmtId="281" fontId="199" fillId="0" borderId="0" applyNumberFormat="0" applyFill="0" applyBorder="0" applyAlignment="0" applyProtection="0">
      <alignment horizontal="left"/>
    </xf>
    <xf numFmtId="3" fontId="5" fillId="0" borderId="0" applyFill="0" applyBorder="0" applyAlignment="0"/>
    <xf numFmtId="0" fontId="40" fillId="81" borderId="26" applyNumberFormat="0" applyProtection="0">
      <alignment vertical="center"/>
    </xf>
    <xf numFmtId="0" fontId="57" fillId="81" borderId="26" applyNumberFormat="0" applyProtection="0">
      <alignment vertical="center"/>
    </xf>
    <xf numFmtId="0" fontId="40" fillId="81" borderId="26" applyNumberFormat="0" applyProtection="0">
      <alignment horizontal="left" vertical="center" indent="1"/>
    </xf>
    <xf numFmtId="0" fontId="40" fillId="81" borderId="26" applyNumberFormat="0" applyProtection="0">
      <alignment horizontal="left" vertical="center" indent="1"/>
    </xf>
    <xf numFmtId="195" fontId="3" fillId="49" borderId="26" applyNumberFormat="0" applyProtection="0">
      <alignment horizontal="left" vertical="center" indent="1"/>
    </xf>
    <xf numFmtId="195" fontId="3" fillId="49" borderId="26" applyNumberFormat="0" applyProtection="0">
      <alignment horizontal="left" vertical="center"/>
    </xf>
    <xf numFmtId="0" fontId="40" fillId="83" borderId="26" applyNumberFormat="0" applyProtection="0">
      <alignment horizontal="right" vertical="center"/>
    </xf>
    <xf numFmtId="0" fontId="40" fillId="84" borderId="26" applyNumberFormat="0" applyProtection="0">
      <alignment horizontal="right" vertical="center"/>
    </xf>
    <xf numFmtId="0" fontId="40" fillId="70" borderId="26" applyNumberFormat="0" applyProtection="0">
      <alignment horizontal="right" vertical="center"/>
    </xf>
    <xf numFmtId="0" fontId="40" fillId="85" borderId="26" applyNumberFormat="0" applyProtection="0">
      <alignment horizontal="right" vertical="center"/>
    </xf>
    <xf numFmtId="0" fontId="40" fillId="86" borderId="26" applyNumberFormat="0" applyProtection="0">
      <alignment horizontal="right" vertical="center"/>
    </xf>
    <xf numFmtId="0" fontId="40" fillId="75" borderId="26" applyNumberFormat="0" applyProtection="0">
      <alignment horizontal="right" vertical="center"/>
    </xf>
    <xf numFmtId="0" fontId="40" fillId="71" borderId="26" applyNumberFormat="0" applyProtection="0">
      <alignment horizontal="right" vertical="center"/>
    </xf>
    <xf numFmtId="0" fontId="40" fillId="87" borderId="26" applyNumberFormat="0" applyProtection="0">
      <alignment horizontal="right" vertical="center"/>
    </xf>
    <xf numFmtId="0" fontId="40" fillId="88" borderId="26" applyNumberFormat="0" applyProtection="0">
      <alignment horizontal="right" vertical="center"/>
    </xf>
    <xf numFmtId="0" fontId="39" fillId="89" borderId="26" applyNumberFormat="0" applyProtection="0">
      <alignment horizontal="left" vertical="center" indent="1"/>
    </xf>
    <xf numFmtId="0" fontId="40" fillId="90" borderId="41" applyNumberFormat="0" applyProtection="0">
      <alignment horizontal="left" vertical="center" indent="1"/>
    </xf>
    <xf numFmtId="0" fontId="94" fillId="91" borderId="0" applyNumberFormat="0" applyProtection="0">
      <alignment horizontal="left" vertical="center" indent="1"/>
    </xf>
    <xf numFmtId="195" fontId="3" fillId="49" borderId="26" applyNumberFormat="0" applyProtection="0">
      <alignment horizontal="left" vertical="center" indent="1"/>
    </xf>
    <xf numFmtId="195" fontId="3" fillId="49" borderId="26" applyNumberFormat="0" applyProtection="0">
      <alignment horizontal="left" vertical="center"/>
    </xf>
    <xf numFmtId="0" fontId="95" fillId="90" borderId="26" applyNumberFormat="0" applyProtection="0">
      <alignment horizontal="left" vertical="center" indent="1"/>
    </xf>
    <xf numFmtId="0" fontId="95" fillId="92" borderId="26" applyNumberFormat="0" applyProtection="0">
      <alignment horizontal="left" vertical="center" indent="1"/>
    </xf>
    <xf numFmtId="195" fontId="3" fillId="62" borderId="26" applyNumberFormat="0" applyProtection="0">
      <alignment horizontal="left" vertical="center" indent="1"/>
    </xf>
    <xf numFmtId="195" fontId="3" fillId="62" borderId="26" applyNumberFormat="0" applyProtection="0">
      <alignment horizontal="left" vertical="center"/>
    </xf>
    <xf numFmtId="195" fontId="3" fillId="62" borderId="26" applyNumberFormat="0" applyProtection="0">
      <alignment horizontal="left" vertical="center" indent="1"/>
    </xf>
    <xf numFmtId="195" fontId="3" fillId="62" borderId="26" applyNumberFormat="0" applyProtection="0">
      <alignment horizontal="left" vertical="center"/>
    </xf>
    <xf numFmtId="195" fontId="3" fillId="63" borderId="26" applyNumberFormat="0" applyProtection="0">
      <alignment horizontal="left" vertical="center" indent="1"/>
    </xf>
    <xf numFmtId="195" fontId="3" fillId="63" borderId="26" applyNumberFormat="0" applyProtection="0">
      <alignment horizontal="left" vertical="center"/>
    </xf>
    <xf numFmtId="195" fontId="3" fillId="63" borderId="26" applyNumberFormat="0" applyProtection="0">
      <alignment horizontal="left" vertical="center" indent="1"/>
    </xf>
    <xf numFmtId="195" fontId="3" fillId="63" borderId="26" applyNumberFormat="0" applyProtection="0">
      <alignment horizontal="left" vertical="center"/>
    </xf>
    <xf numFmtId="195" fontId="3" fillId="44" borderId="26" applyNumberFormat="0" applyProtection="0">
      <alignment horizontal="left" vertical="center" indent="1"/>
    </xf>
    <xf numFmtId="195" fontId="3" fillId="44" borderId="26" applyNumberFormat="0" applyProtection="0">
      <alignment horizontal="left" vertical="center"/>
    </xf>
    <xf numFmtId="195" fontId="3" fillId="44" borderId="26" applyNumberFormat="0" applyProtection="0">
      <alignment horizontal="left" vertical="center" indent="1"/>
    </xf>
    <xf numFmtId="195" fontId="3" fillId="44" borderId="26" applyNumberFormat="0" applyProtection="0">
      <alignment horizontal="left" vertical="center"/>
    </xf>
    <xf numFmtId="195" fontId="3" fillId="49" borderId="26" applyNumberFormat="0" applyProtection="0">
      <alignment horizontal="left" vertical="center" indent="1"/>
    </xf>
    <xf numFmtId="195" fontId="3" fillId="49" borderId="26" applyNumberFormat="0" applyProtection="0">
      <alignment horizontal="left" vertical="center"/>
    </xf>
    <xf numFmtId="195" fontId="3" fillId="49" borderId="26" applyNumberFormat="0" applyProtection="0">
      <alignment horizontal="left" vertical="center" indent="1"/>
    </xf>
    <xf numFmtId="195" fontId="3" fillId="49" borderId="26" applyNumberFormat="0" applyProtection="0">
      <alignment horizontal="left" vertical="center"/>
    </xf>
    <xf numFmtId="0" fontId="40" fillId="80" borderId="26" applyNumberFormat="0" applyProtection="0">
      <alignment vertical="center"/>
    </xf>
    <xf numFmtId="0" fontId="57" fillId="80" borderId="26" applyNumberFormat="0" applyProtection="0">
      <alignment vertical="center"/>
    </xf>
    <xf numFmtId="0" fontId="40" fillId="80" borderId="26" applyNumberFormat="0" applyProtection="0">
      <alignment horizontal="left" vertical="center" indent="1"/>
    </xf>
    <xf numFmtId="0" fontId="40" fillId="80" borderId="26" applyNumberFormat="0" applyProtection="0">
      <alignment horizontal="left" vertical="center" indent="1"/>
    </xf>
    <xf numFmtId="0" fontId="40" fillId="90" borderId="26" applyNumberFormat="0" applyProtection="0">
      <alignment horizontal="right" vertical="center"/>
    </xf>
    <xf numFmtId="0" fontId="57" fillId="90" borderId="26" applyNumberFormat="0" applyProtection="0">
      <alignment horizontal="right" vertical="center"/>
    </xf>
    <xf numFmtId="195" fontId="3" fillId="49" borderId="26" applyNumberFormat="0" applyProtection="0">
      <alignment horizontal="left" vertical="center" indent="1"/>
    </xf>
    <xf numFmtId="195" fontId="3" fillId="49" borderId="26" applyNumberFormat="0" applyProtection="0">
      <alignment horizontal="left" vertical="center"/>
    </xf>
    <xf numFmtId="195" fontId="3" fillId="49" borderId="26" applyNumberFormat="0" applyProtection="0">
      <alignment horizontal="left" vertical="center" indent="1"/>
    </xf>
    <xf numFmtId="195" fontId="3" fillId="49" borderId="26" applyNumberFormat="0" applyProtection="0">
      <alignment horizontal="left" vertical="center"/>
    </xf>
    <xf numFmtId="195" fontId="96" fillId="0" borderId="0"/>
    <xf numFmtId="0" fontId="97" fillId="90" borderId="26" applyNumberFormat="0" applyProtection="0">
      <alignment horizontal="right" vertical="center"/>
    </xf>
    <xf numFmtId="0" fontId="3" fillId="8" borderId="0" applyNumberFormat="0" applyFont="0" applyBorder="0" applyAlignment="0" applyProtection="0"/>
    <xf numFmtId="0" fontId="3" fillId="0" borderId="0" applyNumberFormat="0" applyFont="0" applyBorder="0" applyAlignment="0" applyProtection="0"/>
    <xf numFmtId="195" fontId="98" fillId="0" borderId="0"/>
    <xf numFmtId="195" fontId="200" fillId="0" borderId="0"/>
    <xf numFmtId="195" fontId="100" fillId="0" borderId="0" applyNumberFormat="0" applyFill="0" applyBorder="0" applyAlignment="0" applyProtection="0"/>
    <xf numFmtId="0" fontId="199" fillId="0" borderId="0" applyNumberFormat="0" applyFill="0" applyBorder="0" applyAlignment="0" applyProtection="0">
      <alignment horizontal="center"/>
    </xf>
    <xf numFmtId="195" fontId="99" fillId="0" borderId="0"/>
    <xf numFmtId="195" fontId="201" fillId="0" borderId="0"/>
    <xf numFmtId="0" fontId="202" fillId="0" borderId="0"/>
    <xf numFmtId="195" fontId="104" fillId="0" borderId="0"/>
    <xf numFmtId="195" fontId="203" fillId="0" borderId="0"/>
    <xf numFmtId="195" fontId="25" fillId="0" borderId="0"/>
    <xf numFmtId="195" fontId="25" fillId="0" borderId="0"/>
    <xf numFmtId="195" fontId="148" fillId="0" borderId="0"/>
    <xf numFmtId="195" fontId="23" fillId="0" borderId="0"/>
    <xf numFmtId="195" fontId="22" fillId="0" borderId="0"/>
    <xf numFmtId="0" fontId="204" fillId="0" borderId="0"/>
    <xf numFmtId="195" fontId="34" fillId="0" borderId="0" applyNumberFormat="0" applyFont="0" applyFill="0" applyBorder="0" applyAlignment="0" applyProtection="0">
      <alignment vertical="top"/>
    </xf>
    <xf numFmtId="195" fontId="34" fillId="0" borderId="0" applyNumberFormat="0" applyFont="0" applyFill="0" applyBorder="0" applyAlignment="0" applyProtection="0">
      <alignment vertical="top"/>
    </xf>
    <xf numFmtId="0" fontId="137" fillId="0" borderId="0"/>
    <xf numFmtId="40" fontId="205" fillId="0" borderId="0" applyBorder="0">
      <alignment horizontal="right"/>
    </xf>
    <xf numFmtId="207" fontId="43" fillId="0" borderId="0" applyFill="0" applyBorder="0" applyAlignment="0"/>
    <xf numFmtId="217" fontId="43" fillId="0" borderId="0" applyFill="0" applyBorder="0" applyAlignment="0"/>
    <xf numFmtId="195" fontId="106" fillId="0" borderId="0" applyFill="0" applyBorder="0" applyProtection="0">
      <alignment horizontal="left" vertical="top"/>
    </xf>
    <xf numFmtId="195" fontId="206" fillId="0" borderId="0" applyFill="0" applyBorder="0" applyProtection="0">
      <alignment horizontal="left" vertical="top"/>
    </xf>
    <xf numFmtId="0" fontId="207" fillId="0" borderId="0"/>
    <xf numFmtId="0" fontId="208" fillId="0" borderId="0"/>
    <xf numFmtId="0" fontId="209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95" fontId="109" fillId="0" borderId="0"/>
    <xf numFmtId="195" fontId="109" fillId="0" borderId="0"/>
    <xf numFmtId="195" fontId="109" fillId="0" borderId="0"/>
    <xf numFmtId="195" fontId="109" fillId="0" borderId="0"/>
    <xf numFmtId="282" fontId="127" fillId="0" borderId="0" applyFont="0" applyFill="0" applyBorder="0" applyAlignment="0" applyProtection="0"/>
    <xf numFmtId="176" fontId="3" fillId="0" borderId="0" applyFont="0" applyFill="0" applyBorder="0" applyAlignment="0" applyProtection="0"/>
    <xf numFmtId="195" fontId="109" fillId="0" borderId="0"/>
    <xf numFmtId="283" fontId="174" fillId="0" borderId="0" applyFont="0" applyFill="0" applyBorder="0" applyAlignment="0" applyProtection="0"/>
    <xf numFmtId="284" fontId="174" fillId="0" borderId="0" applyFont="0" applyFill="0" applyBorder="0" applyAlignment="0" applyProtection="0"/>
    <xf numFmtId="0" fontId="33" fillId="17" borderId="0" applyNumberFormat="0" applyBorder="0" applyAlignment="0" applyProtection="0"/>
    <xf numFmtId="195" fontId="33" fillId="17" borderId="0" applyNumberFormat="0" applyBorder="0" applyAlignment="0" applyProtection="0"/>
    <xf numFmtId="0" fontId="33" fillId="21" borderId="0" applyNumberFormat="0" applyBorder="0" applyAlignment="0" applyProtection="0"/>
    <xf numFmtId="195" fontId="33" fillId="21" borderId="0" applyNumberFormat="0" applyBorder="0" applyAlignment="0" applyProtection="0"/>
    <xf numFmtId="0" fontId="33" fillId="24" borderId="0" applyNumberFormat="0" applyBorder="0" applyAlignment="0" applyProtection="0"/>
    <xf numFmtId="195" fontId="33" fillId="24" borderId="0" applyNumberFormat="0" applyBorder="0" applyAlignment="0" applyProtection="0"/>
    <xf numFmtId="0" fontId="33" fillId="14" borderId="0" applyNumberFormat="0" applyBorder="0" applyAlignment="0" applyProtection="0"/>
    <xf numFmtId="195" fontId="33" fillId="14" borderId="0" applyNumberFormat="0" applyBorder="0" applyAlignment="0" applyProtection="0"/>
    <xf numFmtId="0" fontId="33" fillId="15" borderId="0" applyNumberFormat="0" applyBorder="0" applyAlignment="0" applyProtection="0"/>
    <xf numFmtId="195" fontId="33" fillId="15" borderId="0" applyNumberFormat="0" applyBorder="0" applyAlignment="0" applyProtection="0"/>
    <xf numFmtId="0" fontId="33" fillId="30" borderId="0" applyNumberFormat="0" applyBorder="0" applyAlignment="0" applyProtection="0"/>
    <xf numFmtId="195" fontId="33" fillId="30" borderId="0" applyNumberFormat="0" applyBorder="0" applyAlignment="0" applyProtection="0"/>
    <xf numFmtId="220" fontId="7" fillId="0" borderId="42">
      <protection locked="0"/>
    </xf>
    <xf numFmtId="0" fontId="112" fillId="8" borderId="11" applyNumberFormat="0" applyAlignment="0" applyProtection="0"/>
    <xf numFmtId="3" fontId="210" fillId="0" borderId="0">
      <alignment horizontal="center" vertical="center" textRotation="90" wrapText="1"/>
    </xf>
    <xf numFmtId="285" fontId="7" fillId="0" borderId="1">
      <alignment vertical="top" wrapText="1"/>
    </xf>
    <xf numFmtId="0" fontId="113" fillId="8" borderId="26" applyNumberFormat="0" applyAlignment="0" applyProtection="0"/>
    <xf numFmtId="195" fontId="113" fillId="8" borderId="26" applyNumberFormat="0" applyAlignment="0" applyProtection="0"/>
    <xf numFmtId="0" fontId="114" fillId="8" borderId="11" applyNumberFormat="0" applyAlignment="0" applyProtection="0"/>
    <xf numFmtId="195" fontId="114" fillId="8" borderId="11" applyNumberFormat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95" fontId="211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95" fontId="35" fillId="0" borderId="0" applyNumberFormat="0" applyFill="0" applyBorder="0" applyAlignment="0" applyProtection="0">
      <alignment vertical="top"/>
      <protection locked="0"/>
    </xf>
    <xf numFmtId="195" fontId="35" fillId="0" borderId="0" applyNumberFormat="0" applyFill="0" applyBorder="0" applyAlignment="0" applyProtection="0">
      <alignment vertical="top"/>
      <protection locked="0"/>
    </xf>
    <xf numFmtId="4" fontId="212" fillId="0" borderId="1">
      <alignment horizontal="left" vertical="center"/>
    </xf>
    <xf numFmtId="4" fontId="212" fillId="0" borderId="1"/>
    <xf numFmtId="0" fontId="118" fillId="78" borderId="33"/>
    <xf numFmtId="4" fontId="212" fillId="93" borderId="1"/>
    <xf numFmtId="4" fontId="118" fillId="94" borderId="1"/>
    <xf numFmtId="0" fontId="118" fillId="44" borderId="12"/>
    <xf numFmtId="175" fontId="8" fillId="0" borderId="1">
      <alignment vertical="top" wrapText="1"/>
    </xf>
    <xf numFmtId="14" fontId="7" fillId="0" borderId="0">
      <alignment horizontal="right"/>
    </xf>
    <xf numFmtId="195" fontId="119" fillId="0" borderId="9">
      <alignment horizontal="left" vertical="top" wrapText="1"/>
    </xf>
    <xf numFmtId="0" fontId="213" fillId="94" borderId="0" applyNumberFormat="0"/>
    <xf numFmtId="0" fontId="120" fillId="0" borderId="19" applyNumberFormat="0" applyFill="0" applyAlignment="0" applyProtection="0"/>
    <xf numFmtId="195" fontId="120" fillId="0" borderId="19" applyNumberFormat="0" applyFill="0" applyAlignment="0" applyProtection="0"/>
    <xf numFmtId="0" fontId="121" fillId="0" borderId="20" applyNumberFormat="0" applyFill="0" applyAlignment="0" applyProtection="0"/>
    <xf numFmtId="195" fontId="121" fillId="0" borderId="20" applyNumberFormat="0" applyFill="0" applyAlignment="0" applyProtection="0"/>
    <xf numFmtId="0" fontId="122" fillId="0" borderId="21" applyNumberFormat="0" applyFill="0" applyAlignment="0" applyProtection="0"/>
    <xf numFmtId="195" fontId="122" fillId="0" borderId="21" applyNumberFormat="0" applyFill="0" applyAlignment="0" applyProtection="0"/>
    <xf numFmtId="0" fontId="122" fillId="0" borderId="0" applyNumberFormat="0" applyFill="0" applyBorder="0" applyAlignment="0" applyProtection="0"/>
    <xf numFmtId="195" fontId="122" fillId="0" borderId="0" applyNumberFormat="0" applyFill="0" applyBorder="0" applyAlignment="0" applyProtection="0"/>
    <xf numFmtId="220" fontId="123" fillId="79" borderId="42"/>
    <xf numFmtId="220" fontId="123" fillId="66" borderId="42"/>
    <xf numFmtId="0" fontId="3" fillId="0" borderId="24">
      <alignment horizontal="right"/>
    </xf>
    <xf numFmtId="0" fontId="124" fillId="0" borderId="28" applyNumberFormat="0" applyFill="0" applyAlignment="0" applyProtection="0"/>
    <xf numFmtId="195" fontId="124" fillId="0" borderId="28" applyNumberFormat="0" applyFill="0" applyAlignment="0" applyProtection="0"/>
    <xf numFmtId="184" fontId="214" fillId="0" borderId="1"/>
    <xf numFmtId="195" fontId="3" fillId="0" borderId="0"/>
    <xf numFmtId="195" fontId="3" fillId="0" borderId="0"/>
    <xf numFmtId="195" fontId="3" fillId="0" borderId="0"/>
    <xf numFmtId="195" fontId="8" fillId="0" borderId="0"/>
    <xf numFmtId="195" fontId="3" fillId="0" borderId="0"/>
    <xf numFmtId="0" fontId="125" fillId="35" borderId="13" applyNumberFormat="0" applyAlignment="0" applyProtection="0"/>
    <xf numFmtId="195" fontId="125" fillId="35" borderId="13" applyNumberFormat="0" applyAlignment="0" applyProtection="0"/>
    <xf numFmtId="195" fontId="107" fillId="0" borderId="0" applyNumberFormat="0" applyFill="0" applyBorder="0" applyAlignment="0" applyProtection="0"/>
    <xf numFmtId="195" fontId="107" fillId="0" borderId="0" applyNumberFormat="0" applyFill="0" applyBorder="0" applyAlignment="0" applyProtection="0"/>
    <xf numFmtId="0" fontId="3" fillId="0" borderId="1"/>
    <xf numFmtId="171" fontId="33" fillId="0" borderId="0"/>
    <xf numFmtId="0" fontId="126" fillId="42" borderId="0" applyNumberFormat="0" applyBorder="0" applyAlignment="0" applyProtection="0"/>
    <xf numFmtId="195" fontId="126" fillId="42" borderId="0" applyNumberFormat="0" applyBorder="0" applyAlignment="0" applyProtection="0"/>
    <xf numFmtId="49" fontId="210" fillId="0" borderId="1">
      <alignment horizontal="right" vertical="top" wrapText="1"/>
    </xf>
    <xf numFmtId="230" fontId="215" fillId="0" borderId="0">
      <alignment horizontal="right" vertical="top" wrapText="1"/>
    </xf>
    <xf numFmtId="0" fontId="30" fillId="0" borderId="0"/>
    <xf numFmtId="0" fontId="5" fillId="0" borderId="0"/>
    <xf numFmtId="0" fontId="49" fillId="0" borderId="0">
      <alignment vertical="center"/>
    </xf>
    <xf numFmtId="195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95" fontId="5" fillId="0" borderId="0"/>
    <xf numFmtId="0" fontId="2" fillId="0" borderId="0"/>
    <xf numFmtId="0" fontId="2" fillId="0" borderId="0"/>
    <xf numFmtId="0" fontId="8" fillId="0" borderId="0"/>
    <xf numFmtId="0" fontId="49" fillId="0" borderId="0"/>
    <xf numFmtId="0" fontId="7" fillId="0" borderId="0"/>
    <xf numFmtId="0" fontId="8" fillId="0" borderId="0"/>
    <xf numFmtId="195" fontId="3" fillId="0" borderId="0"/>
    <xf numFmtId="0" fontId="3" fillId="0" borderId="0"/>
    <xf numFmtId="195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195" fontId="2" fillId="0" borderId="0"/>
    <xf numFmtId="195" fontId="2" fillId="0" borderId="0"/>
    <xf numFmtId="195" fontId="2" fillId="0" borderId="0"/>
    <xf numFmtId="195" fontId="5" fillId="0" borderId="0"/>
    <xf numFmtId="195" fontId="2" fillId="0" borderId="0"/>
    <xf numFmtId="195" fontId="2" fillId="0" borderId="0"/>
    <xf numFmtId="195" fontId="2" fillId="0" borderId="0"/>
    <xf numFmtId="195" fontId="5" fillId="0" borderId="0"/>
    <xf numFmtId="195" fontId="3" fillId="0" borderId="0"/>
    <xf numFmtId="0" fontId="8" fillId="0" borderId="0"/>
    <xf numFmtId="195" fontId="8" fillId="0" borderId="0"/>
    <xf numFmtId="0" fontId="8" fillId="0" borderId="0"/>
    <xf numFmtId="0" fontId="2" fillId="0" borderId="0"/>
    <xf numFmtId="0" fontId="2" fillId="0" borderId="0"/>
    <xf numFmtId="0" fontId="62" fillId="0" borderId="0"/>
    <xf numFmtId="0" fontId="7" fillId="0" borderId="0"/>
    <xf numFmtId="195" fontId="8" fillId="0" borderId="0"/>
    <xf numFmtId="0" fontId="30" fillId="0" borderId="0"/>
    <xf numFmtId="195" fontId="30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5" fillId="0" borderId="0"/>
    <xf numFmtId="0" fontId="8" fillId="0" borderId="0"/>
    <xf numFmtId="195" fontId="8" fillId="0" borderId="0"/>
    <xf numFmtId="0" fontId="2" fillId="0" borderId="0"/>
    <xf numFmtId="195" fontId="88" fillId="0" borderId="0"/>
    <xf numFmtId="0" fontId="1" fillId="0" borderId="0"/>
    <xf numFmtId="0" fontId="7" fillId="0" borderId="0"/>
    <xf numFmtId="195" fontId="30" fillId="0" borderId="0"/>
    <xf numFmtId="195" fontId="3" fillId="0" borderId="0"/>
    <xf numFmtId="195" fontId="3" fillId="0" borderId="0"/>
    <xf numFmtId="195" fontId="3" fillId="0" borderId="0"/>
    <xf numFmtId="195" fontId="8" fillId="0" borderId="0"/>
    <xf numFmtId="195" fontId="3" fillId="0" borderId="0"/>
    <xf numFmtId="195" fontId="8" fillId="0" borderId="0"/>
    <xf numFmtId="195" fontId="2" fillId="0" borderId="0"/>
    <xf numFmtId="195" fontId="2" fillId="0" borderId="0"/>
    <xf numFmtId="195" fontId="2" fillId="0" borderId="0"/>
    <xf numFmtId="195" fontId="5" fillId="0" borderId="0"/>
    <xf numFmtId="195" fontId="2" fillId="0" borderId="0"/>
    <xf numFmtId="195" fontId="2" fillId="0" borderId="0"/>
    <xf numFmtId="195" fontId="2" fillId="0" borderId="0"/>
    <xf numFmtId="195" fontId="5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" fillId="0" borderId="0"/>
    <xf numFmtId="0" fontId="2" fillId="0" borderId="0"/>
    <xf numFmtId="0" fontId="2" fillId="0" borderId="0"/>
    <xf numFmtId="195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95" fontId="5" fillId="0" borderId="0"/>
    <xf numFmtId="0" fontId="2" fillId="0" borderId="0"/>
    <xf numFmtId="0" fontId="2" fillId="0" borderId="0"/>
    <xf numFmtId="195" fontId="5" fillId="0" borderId="0"/>
    <xf numFmtId="0" fontId="5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0" fontId="2" fillId="0" borderId="0"/>
    <xf numFmtId="0" fontId="2" fillId="0" borderId="0"/>
    <xf numFmtId="195" fontId="5" fillId="0" borderId="0"/>
    <xf numFmtId="195" fontId="3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2" fillId="0" borderId="0"/>
    <xf numFmtId="195" fontId="5" fillId="0" borderId="0"/>
    <xf numFmtId="195" fontId="2" fillId="0" borderId="0"/>
    <xf numFmtId="195" fontId="2" fillId="0" borderId="0"/>
    <xf numFmtId="195" fontId="2" fillId="0" borderId="0"/>
    <xf numFmtId="195" fontId="5" fillId="0" borderId="0"/>
    <xf numFmtId="0" fontId="1" fillId="0" borderId="0"/>
    <xf numFmtId="0" fontId="2" fillId="0" borderId="0"/>
    <xf numFmtId="0" fontId="2" fillId="0" borderId="0"/>
    <xf numFmtId="0" fontId="130" fillId="0" borderId="0"/>
    <xf numFmtId="195" fontId="8" fillId="0" borderId="0"/>
    <xf numFmtId="195" fontId="2" fillId="0" borderId="0"/>
    <xf numFmtId="195" fontId="2" fillId="0" borderId="0"/>
    <xf numFmtId="195" fontId="2" fillId="0" borderId="0"/>
    <xf numFmtId="0" fontId="2" fillId="0" borderId="0"/>
    <xf numFmtId="0" fontId="2" fillId="0" borderId="0"/>
    <xf numFmtId="195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5" fontId="3" fillId="0" borderId="0"/>
    <xf numFmtId="0" fontId="2" fillId="0" borderId="0"/>
    <xf numFmtId="0" fontId="2" fillId="0" borderId="0"/>
    <xf numFmtId="0" fontId="1" fillId="0" borderId="0"/>
    <xf numFmtId="195" fontId="3" fillId="0" borderId="0"/>
    <xf numFmtId="0" fontId="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95" fontId="3" fillId="0" borderId="0"/>
    <xf numFmtId="0" fontId="30" fillId="0" borderId="0"/>
    <xf numFmtId="195" fontId="88" fillId="0" borderId="0"/>
    <xf numFmtId="0" fontId="2" fillId="0" borderId="0"/>
    <xf numFmtId="0" fontId="2" fillId="0" borderId="0"/>
    <xf numFmtId="0" fontId="2" fillId="0" borderId="0"/>
    <xf numFmtId="195" fontId="5" fillId="0" borderId="0"/>
    <xf numFmtId="0" fontId="49" fillId="0" borderId="0">
      <alignment vertical="center"/>
    </xf>
    <xf numFmtId="0" fontId="2" fillId="0" borderId="0"/>
    <xf numFmtId="0" fontId="2" fillId="0" borderId="0"/>
    <xf numFmtId="0" fontId="2" fillId="0" borderId="0"/>
    <xf numFmtId="195" fontId="3" fillId="0" borderId="0">
      <alignment vertical="center"/>
    </xf>
    <xf numFmtId="0" fontId="8" fillId="0" borderId="0"/>
    <xf numFmtId="0" fontId="49" fillId="0" borderId="0">
      <alignment vertical="center"/>
    </xf>
    <xf numFmtId="195" fontId="3" fillId="0" borderId="0">
      <alignment vertical="center"/>
    </xf>
    <xf numFmtId="195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0" fontId="132" fillId="3" borderId="0" applyNumberFormat="0" applyBorder="0" applyAlignment="0" applyProtection="0"/>
    <xf numFmtId="195" fontId="132" fillId="3" borderId="0" applyNumberFormat="0" applyBorder="0" applyAlignment="0" applyProtection="0"/>
    <xf numFmtId="286" fontId="216" fillId="0" borderId="1">
      <alignment vertical="top"/>
    </xf>
    <xf numFmtId="0" fontId="133" fillId="0" borderId="0" applyNumberFormat="0" applyFill="0" applyBorder="0" applyAlignment="0" applyProtection="0"/>
    <xf numFmtId="195" fontId="133" fillId="0" borderId="0" applyNumberFormat="0" applyFill="0" applyBorder="0" applyAlignment="0" applyProtection="0"/>
    <xf numFmtId="0" fontId="30" fillId="48" borderId="25" applyNumberFormat="0" applyFont="0" applyAlignment="0" applyProtection="0"/>
    <xf numFmtId="195" fontId="30" fillId="48" borderId="25" applyNumberFormat="0" applyFont="0" applyAlignment="0" applyProtection="0"/>
    <xf numFmtId="49" fontId="118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217" fillId="0" borderId="1"/>
    <xf numFmtId="170" fontId="218" fillId="0" borderId="0" applyFont="0" applyFill="0" applyBorder="0" applyAlignment="0" applyProtection="0"/>
    <xf numFmtId="0" fontId="135" fillId="0" borderId="23" applyNumberFormat="0" applyFill="0" applyAlignment="0" applyProtection="0"/>
    <xf numFmtId="195" fontId="135" fillId="0" borderId="23" applyNumberFormat="0" applyFill="0" applyAlignment="0" applyProtection="0"/>
    <xf numFmtId="195" fontId="148" fillId="0" borderId="0"/>
    <xf numFmtId="195" fontId="23" fillId="0" borderId="0"/>
    <xf numFmtId="195" fontId="22" fillId="0" borderId="0"/>
    <xf numFmtId="195" fontId="22" fillId="0" borderId="0"/>
    <xf numFmtId="195" fontId="25" fillId="0" borderId="0"/>
    <xf numFmtId="0" fontId="25" fillId="0" borderId="0"/>
    <xf numFmtId="195" fontId="148" fillId="0" borderId="0"/>
    <xf numFmtId="195" fontId="23" fillId="0" borderId="0"/>
    <xf numFmtId="195" fontId="22" fillId="0" borderId="0"/>
    <xf numFmtId="195" fontId="148" fillId="0" borderId="0"/>
    <xf numFmtId="195" fontId="22" fillId="0" borderId="0"/>
    <xf numFmtId="195" fontId="23" fillId="0" borderId="0"/>
    <xf numFmtId="0" fontId="23" fillId="0" borderId="0"/>
    <xf numFmtId="0" fontId="1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195" fontId="148" fillId="0" borderId="0"/>
    <xf numFmtId="0" fontId="23" fillId="0" borderId="0"/>
    <xf numFmtId="195" fontId="22" fillId="0" borderId="0"/>
    <xf numFmtId="195" fontId="34" fillId="0" borderId="0" applyNumberFormat="0" applyFont="0" applyFill="0" applyBorder="0" applyAlignment="0" applyProtection="0">
      <alignment vertical="top"/>
    </xf>
    <xf numFmtId="49" fontId="7" fillId="0" borderId="1" applyNumberFormat="0" applyFill="0" applyAlignment="0" applyProtection="0"/>
    <xf numFmtId="49" fontId="118" fillId="0" borderId="1" applyNumberFormat="0" applyFill="0" applyAlignment="0" applyProtection="0"/>
    <xf numFmtId="0" fontId="138" fillId="0" borderId="0" applyNumberFormat="0" applyFill="0" applyBorder="0" applyAlignment="0" applyProtection="0"/>
    <xf numFmtId="195" fontId="138" fillId="0" borderId="0" applyNumberFormat="0" applyFill="0" applyBorder="0" applyAlignment="0" applyProtection="0"/>
    <xf numFmtId="49" fontId="7" fillId="0" borderId="0"/>
    <xf numFmtId="227" fontId="218" fillId="0" borderId="0" applyFont="0" applyFill="0" applyBorder="0" applyAlignment="0" applyProtection="0"/>
    <xf numFmtId="228" fontId="219" fillId="0" borderId="0" applyFont="0" applyFill="0" applyBorder="0" applyProtection="0">
      <alignment horizontal="right" vertical="top"/>
      <protection locked="0"/>
    </xf>
    <xf numFmtId="227" fontId="220" fillId="0" borderId="8" applyFont="0" applyFill="0" applyBorder="0" applyAlignment="0" applyProtection="0">
      <alignment horizontal="center" vertical="center" wrapText="1"/>
    </xf>
    <xf numFmtId="227" fontId="13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95" fontId="21" fillId="0" borderId="0">
      <protection locked="0"/>
    </xf>
    <xf numFmtId="195" fontId="21" fillId="0" borderId="0">
      <protection locked="0"/>
    </xf>
    <xf numFmtId="174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1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287" fontId="7" fillId="0" borderId="0" applyFill="0" applyBorder="0" applyAlignment="0" applyProtection="0"/>
    <xf numFmtId="287" fontId="7" fillId="0" borderId="0" applyFill="0" applyBorder="0" applyAlignment="0" applyProtection="0"/>
    <xf numFmtId="287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287" fontId="7" fillId="0" borderId="0" applyFill="0" applyBorder="0" applyAlignment="0" applyProtection="0"/>
    <xf numFmtId="288" fontId="130" fillId="0" borderId="0" applyFont="0" applyFill="0" applyBorder="0" applyAlignment="0" applyProtection="0"/>
    <xf numFmtId="165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9" fontId="3" fillId="0" borderId="0" applyFont="0" applyFill="0" applyBorder="0" applyAlignment="0" applyProtection="0"/>
    <xf numFmtId="22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9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99" fontId="3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41" fillId="4" borderId="0" applyNumberFormat="0" applyBorder="0" applyAlignment="0" applyProtection="0"/>
    <xf numFmtId="195" fontId="141" fillId="4" borderId="0" applyNumberFormat="0" applyBorder="0" applyAlignment="0" applyProtection="0"/>
    <xf numFmtId="4" fontId="3" fillId="0" borderId="24"/>
    <xf numFmtId="37" fontId="8" fillId="0" borderId="0" applyFont="0" applyBorder="0" applyAlignment="0" applyProtection="0"/>
    <xf numFmtId="173" fontId="26" fillId="0" borderId="0">
      <protection locked="0"/>
    </xf>
    <xf numFmtId="173" fontId="27" fillId="0" borderId="0">
      <protection locked="0"/>
    </xf>
    <xf numFmtId="195" fontId="150" fillId="0" borderId="0">
      <protection locked="0"/>
    </xf>
    <xf numFmtId="49" fontId="221" fillId="0" borderId="1">
      <alignment horizontal="center" vertical="center" wrapText="1"/>
    </xf>
    <xf numFmtId="49" fontId="222" fillId="0" borderId="1" applyNumberFormat="0" applyFill="0" applyAlignment="0" applyProtection="0"/>
    <xf numFmtId="0" fontId="223" fillId="0" borderId="0"/>
    <xf numFmtId="17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49" fontId="14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2" fillId="0" borderId="0" xfId="0" applyFont="1" applyFill="1" applyAlignment="1"/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>
      <alignment vertical="center"/>
    </xf>
    <xf numFmtId="4" fontId="224" fillId="0" borderId="0" xfId="0" applyNumberFormat="1" applyFont="1" applyFill="1" applyBorder="1" applyAlignment="1">
      <alignment horizontal="center" vertical="center" wrapText="1"/>
    </xf>
    <xf numFmtId="0" fontId="22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4" fontId="224" fillId="0" borderId="0" xfId="0" applyNumberFormat="1" applyFont="1" applyFill="1" applyBorder="1" applyAlignment="1"/>
    <xf numFmtId="0" fontId="224" fillId="0" borderId="0" xfId="0" applyFont="1" applyFill="1" applyBorder="1" applyAlignment="1"/>
    <xf numFmtId="0" fontId="12" fillId="0" borderId="0" xfId="0" applyFont="1" applyFill="1" applyAlignment="1">
      <alignment wrapText="1"/>
    </xf>
    <xf numFmtId="4" fontId="1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left" vertical="center"/>
    </xf>
    <xf numFmtId="167" fontId="9" fillId="0" borderId="0" xfId="0" applyNumberFormat="1" applyFont="1" applyFill="1" applyAlignment="1">
      <alignment horizontal="left" vertical="center"/>
    </xf>
    <xf numFmtId="168" fontId="9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6" fillId="0" borderId="0" xfId="0" applyFont="1" applyFill="1" applyAlignment="1">
      <alignment horizontal="right" vertical="center"/>
    </xf>
    <xf numFmtId="0" fontId="227" fillId="0" borderId="0" xfId="13" applyFont="1" applyFill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justify" vertical="center" wrapText="1"/>
    </xf>
    <xf numFmtId="49" fontId="15" fillId="0" borderId="1" xfId="1" applyNumberFormat="1" applyFont="1" applyFill="1" applyBorder="1" applyAlignment="1" applyProtection="1">
      <alignment horizontal="justify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 wrapText="1"/>
    </xf>
    <xf numFmtId="9" fontId="14" fillId="0" borderId="0" xfId="3939" applyFont="1" applyFill="1" applyAlignment="1">
      <alignment vertical="center"/>
    </xf>
    <xf numFmtId="9" fontId="6" fillId="0" borderId="0" xfId="3939" applyFont="1" applyFill="1" applyBorder="1" applyAlignment="1"/>
    <xf numFmtId="0" fontId="231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center" vertical="center"/>
    </xf>
    <xf numFmtId="3" fontId="12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230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6" fontId="230" fillId="0" borderId="1" xfId="12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justify" vertical="center" wrapText="1"/>
    </xf>
    <xf numFmtId="289" fontId="12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66" fontId="230" fillId="0" borderId="1" xfId="12" applyNumberFormat="1" applyFont="1" applyFill="1" applyBorder="1" applyAlignment="1">
      <alignment horizontal="center" vertical="center" wrapText="1"/>
    </xf>
    <xf numFmtId="0" fontId="230" fillId="0" borderId="1" xfId="0" applyFont="1" applyFill="1" applyBorder="1" applyAlignment="1">
      <alignment horizontal="center" vertical="center" wrapText="1"/>
    </xf>
    <xf numFmtId="49" fontId="230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horizontal="justify" vertical="center" wrapText="1"/>
    </xf>
    <xf numFmtId="49" fontId="12" fillId="0" borderId="3" xfId="1" applyNumberFormat="1" applyFont="1" applyFill="1" applyBorder="1" applyAlignment="1" applyProtection="1">
      <alignment horizontal="justify" vertical="center" wrapText="1"/>
    </xf>
    <xf numFmtId="3" fontId="14" fillId="0" borderId="5" xfId="0" applyNumberFormat="1" applyFont="1" applyFill="1" applyBorder="1" applyAlignment="1">
      <alignment horizontal="justify" vertical="center" wrapText="1"/>
    </xf>
    <xf numFmtId="3" fontId="14" fillId="0" borderId="4" xfId="0" applyNumberFormat="1" applyFont="1" applyFill="1" applyBorder="1" applyAlignment="1">
      <alignment horizontal="justify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0" fontId="228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/>
    <xf numFmtId="0" fontId="229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horizontal="justify"/>
    </xf>
    <xf numFmtId="0" fontId="0" fillId="0" borderId="4" xfId="0" applyFill="1" applyBorder="1" applyAlignment="1">
      <alignment horizontal="center" vertical="center" wrapText="1"/>
    </xf>
    <xf numFmtId="0" fontId="0" fillId="0" borderId="44" xfId="0" applyFill="1" applyBorder="1" applyAlignment="1"/>
    <xf numFmtId="0" fontId="14" fillId="0" borderId="4" xfId="0" applyFont="1" applyFill="1" applyBorder="1" applyAlignment="1">
      <alignment horizontal="center" vertical="center" wrapText="1"/>
    </xf>
    <xf numFmtId="0" fontId="229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justify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4" fillId="0" borderId="5" xfId="0" applyFont="1" applyFill="1" applyBorder="1" applyAlignment="1">
      <alignment horizontal="justify" vertical="top" wrapText="1"/>
    </xf>
    <xf numFmtId="16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justify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justify" wrapText="1"/>
    </xf>
    <xf numFmtId="0" fontId="0" fillId="0" borderId="5" xfId="0" applyFill="1" applyBorder="1" applyAlignment="1">
      <alignment wrapText="1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justify" vertical="center" wrapText="1"/>
    </xf>
    <xf numFmtId="0" fontId="0" fillId="0" borderId="5" xfId="0" applyFill="1" applyBorder="1" applyAlignment="1">
      <alignment wrapText="1"/>
    </xf>
    <xf numFmtId="0" fontId="225" fillId="0" borderId="5" xfId="0" applyFont="1" applyFill="1" applyBorder="1" applyAlignment="1">
      <alignment horizontal="center" vertical="center" wrapText="1"/>
    </xf>
    <xf numFmtId="0" fontId="225" fillId="0" borderId="5" xfId="0" applyFont="1" applyFill="1" applyBorder="1" applyAlignment="1">
      <alignment horizontal="justify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225" fillId="0" borderId="4" xfId="0" applyFont="1" applyFill="1" applyBorder="1" applyAlignment="1">
      <alignment horizontal="center" vertical="center" wrapText="1"/>
    </xf>
    <xf numFmtId="0" fontId="225" fillId="0" borderId="4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4" xfId="0" applyFill="1" applyBorder="1" applyAlignment="1">
      <alignment wrapText="1"/>
    </xf>
  </cellXfs>
  <cellStyles count="3940">
    <cellStyle name="_x0005__x001c_" xfId="21"/>
    <cellStyle name="_x0013_" xfId="1929"/>
    <cellStyle name=" 1" xfId="1930"/>
    <cellStyle name="_x0005__x001c_ 2" xfId="1931"/>
    <cellStyle name="_x000a_bidires=100_x000d_" xfId="1932"/>
    <cellStyle name="_x000d__x000a_JournalTemplate=C:\COMFO\CTALK\JOURSTD.TPL_x000d__x000a_LbStateAddress=3 3 0 251 1 89 2 311_x000d__x000a_LbStateJou" xfId="22"/>
    <cellStyle name="_x000d__x000a_JournalTemplate=C:\COMFO\CTALK\JOURSTD.TPL_x000d__x000a_LbStateAddress=3 3 0 251 1 89 2 311_x000d__x000a_LbStateJou 2" xfId="1933"/>
    <cellStyle name="$ тыс" xfId="1934"/>
    <cellStyle name="$ тыс. (0)" xfId="1935"/>
    <cellStyle name="???????" xfId="1936"/>
    <cellStyle name="????????" xfId="1937"/>
    <cellStyle name="???????? [0]" xfId="1938"/>
    <cellStyle name="??????????" xfId="1939"/>
    <cellStyle name="?????????? [0]" xfId="1940"/>
    <cellStyle name="???????_Income Statement" xfId="1941"/>
    <cellStyle name="?ђ??‹?‚?љ1" xfId="23"/>
    <cellStyle name="?ђ??‹?‚?љ1 2" xfId="1942"/>
    <cellStyle name="?ђ??‹?‚?љ1_4П" xfId="1943"/>
    <cellStyle name="?ђ??‹?‚?љ2" xfId="24"/>
    <cellStyle name="?ђ??‹?‚?љ2 2" xfId="1944"/>
    <cellStyle name="?ђ??‹?‚?љ2_4П" xfId="1945"/>
    <cellStyle name="_`KAP NAC_05_F-2_Trial balance 31 12 05_16.09.06" xfId="1946"/>
    <cellStyle name="_~9158782" xfId="25"/>
    <cellStyle name="_~9158782 2" xfId="1947"/>
    <cellStyle name="_01 01" xfId="26"/>
    <cellStyle name="_01 01 2" xfId="1948"/>
    <cellStyle name="_01 01_4П" xfId="1949"/>
    <cellStyle name="_01 01_4П 2" xfId="1950"/>
    <cellStyle name="_01 02" xfId="27"/>
    <cellStyle name="_01 02 2" xfId="1951"/>
    <cellStyle name="_01 02_4П" xfId="1952"/>
    <cellStyle name="_01 02_4П 2" xfId="1953"/>
    <cellStyle name="_01 04" xfId="28"/>
    <cellStyle name="_01 04 2" xfId="1954"/>
    <cellStyle name="_01 04_4П" xfId="1955"/>
    <cellStyle name="_01 04_4П 2" xfId="1956"/>
    <cellStyle name="_01 06 эл энерия" xfId="29"/>
    <cellStyle name="_01 06 эл энерия 2" xfId="1957"/>
    <cellStyle name="_01 06 эл энерия_4П" xfId="1958"/>
    <cellStyle name="_01 06 эл энерия_4П 2" xfId="1959"/>
    <cellStyle name="_04 01 ФОТ" xfId="30"/>
    <cellStyle name="_04 01 ФОТ 2" xfId="1960"/>
    <cellStyle name="_04 01 ФОТ_4П" xfId="1961"/>
    <cellStyle name="_04 01 ФОТ_4П 2" xfId="1962"/>
    <cellStyle name="_04 03, 04 05 налоги" xfId="31"/>
    <cellStyle name="_04 03, 04 05 налоги 2" xfId="1963"/>
    <cellStyle name="_04 03, 04 05 налоги_4П" xfId="1964"/>
    <cellStyle name="_04 03, 04 05 налоги_4П 2" xfId="1965"/>
    <cellStyle name="_06 01" xfId="32"/>
    <cellStyle name="_06 01 2" xfId="1966"/>
    <cellStyle name="_06 01_4П" xfId="1967"/>
    <cellStyle name="_06 01_4П 2" xfId="1968"/>
    <cellStyle name="_06 07" xfId="33"/>
    <cellStyle name="_06 07 2" xfId="1969"/>
    <cellStyle name="_06 07_4П" xfId="1970"/>
    <cellStyle name="_06 07_4П 2" xfId="1971"/>
    <cellStyle name="_06 08" xfId="34"/>
    <cellStyle name="_06 08 2" xfId="1972"/>
    <cellStyle name="_06 08_4П" xfId="1973"/>
    <cellStyle name="_06 08_4П 2" xfId="1974"/>
    <cellStyle name="_06 09" xfId="35"/>
    <cellStyle name="_06 09 2" xfId="1975"/>
    <cellStyle name="_06 09_4П" xfId="1976"/>
    <cellStyle name="_06 09_4П 2" xfId="1977"/>
    <cellStyle name="_06 10" xfId="36"/>
    <cellStyle name="_06 10 2" xfId="1978"/>
    <cellStyle name="_06 10_4П" xfId="1979"/>
    <cellStyle name="_06 10_4П 2" xfId="1980"/>
    <cellStyle name="_06 11" xfId="37"/>
    <cellStyle name="_06 11 2" xfId="1981"/>
    <cellStyle name="_06 11_4П" xfId="1982"/>
    <cellStyle name="_06 11_4П 2" xfId="1983"/>
    <cellStyle name="_06 14" xfId="38"/>
    <cellStyle name="_06 14 2" xfId="1984"/>
    <cellStyle name="_06 14_4П" xfId="1985"/>
    <cellStyle name="_06 14_4П 2" xfId="1986"/>
    <cellStyle name="_06.17" xfId="39"/>
    <cellStyle name="_06.17 2" xfId="1987"/>
    <cellStyle name="_10 00 нормативные потери" xfId="40"/>
    <cellStyle name="_10 00 нормативные потери 2" xfId="1988"/>
    <cellStyle name="_10 00 нормативные потери_4П" xfId="1989"/>
    <cellStyle name="_10 00 нормативные потери_4П 2" xfId="1990"/>
    <cellStyle name="_13 СлавСПбНП Платежный бюджет_06" xfId="1991"/>
    <cellStyle name="_1A15C5E" xfId="1992"/>
    <cellStyle name="_2 форма АлЭС_6мес10" xfId="41"/>
    <cellStyle name="_2 форма АлЭС_6мес10 2" xfId="1993"/>
    <cellStyle name="_20090528 ПРИП" xfId="42"/>
    <cellStyle name="_20090528 ПРИП 2" xfId="43"/>
    <cellStyle name="_20090528 ПРИП 2 2" xfId="1994"/>
    <cellStyle name="_20090528 ПРИП 2 3" xfId="1995"/>
    <cellStyle name="_20090528 ПРИП 2_4П" xfId="1996"/>
    <cellStyle name="_20090528 ПРИП 2_4П 2" xfId="1997"/>
    <cellStyle name="_20090528 ПРИП 3" xfId="1998"/>
    <cellStyle name="_23.01.03_КрАЗ_изм НЗП_ноя0211мес.02" xfId="44"/>
    <cellStyle name="_23.01.03_КрАЗ_изм НЗП_ноя0211мес.02 2" xfId="45"/>
    <cellStyle name="_23.01.03_КрАЗ_изм НЗП_ноя0211мес.02 2 2" xfId="1999"/>
    <cellStyle name="_23.01.03_КрАЗ_изм НЗП_ноя0211мес.02 2 3" xfId="2000"/>
    <cellStyle name="_23.01.03_КрАЗ_изм НЗП_ноя0211мес.02 2_4П" xfId="2001"/>
    <cellStyle name="_23.01.03_КрАЗ_изм НЗП_ноя0211мес.02 2_4П 2" xfId="2002"/>
    <cellStyle name="_23.01.03_КрАЗ_изм НЗП_ноя0211мес.02 3" xfId="2003"/>
    <cellStyle name="_2форма_АлЭС_06_10" xfId="46"/>
    <cellStyle name="_2форма_АлЭС_06_10 2" xfId="2004"/>
    <cellStyle name="_37" xfId="2005"/>
    <cellStyle name="_4.Новые  Формы бюджета _new" xfId="47"/>
    <cellStyle name="_4.Новые  Формы бюджета _new 2" xfId="48"/>
    <cellStyle name="_4.Новые  Формы бюджета _new 2 2" xfId="2006"/>
    <cellStyle name="_4.Новые  Формы бюджета _new 2 3" xfId="2007"/>
    <cellStyle name="_4.Новые  Формы бюджета _new 2_4П" xfId="2008"/>
    <cellStyle name="_4.Новые  Формы бюджета _new 2_4П 2" xfId="2009"/>
    <cellStyle name="_4.Новые  Формы бюджета _new 3" xfId="2010"/>
    <cellStyle name="_4.Новые  Формы бюджета _new_4П" xfId="2011"/>
    <cellStyle name="_4.Новые  Формы бюджета _new_4П 2" xfId="2012"/>
    <cellStyle name="_Book1" xfId="2013"/>
    <cellStyle name="_Book3" xfId="2014"/>
    <cellStyle name="_Cash 2010-2020" xfId="49"/>
    <cellStyle name="_Cash 2010-2020 2" xfId="2015"/>
    <cellStyle name="_Disclosures_EE_Min rights" xfId="2016"/>
    <cellStyle name="_Dsclosures_IK" xfId="2017"/>
    <cellStyle name="_FA" xfId="2018"/>
    <cellStyle name="_FFF" xfId="50"/>
    <cellStyle name="_FFF 2" xfId="51"/>
    <cellStyle name="_FFF 2 2" xfId="2019"/>
    <cellStyle name="_FFF 2 3" xfId="2020"/>
    <cellStyle name="_FFF 2_4П" xfId="2021"/>
    <cellStyle name="_FFF 2_4П 2" xfId="2022"/>
    <cellStyle name="_FFF 3" xfId="2023"/>
    <cellStyle name="_FFF_New Form10_2" xfId="52"/>
    <cellStyle name="_FFF_New Form10_2 2" xfId="53"/>
    <cellStyle name="_FFF_New Form10_2 2 2" xfId="2024"/>
    <cellStyle name="_FFF_New Form10_2 2 3" xfId="2025"/>
    <cellStyle name="_FFF_New Form10_2 2_4П" xfId="2026"/>
    <cellStyle name="_FFF_New Form10_2 2_4П 2" xfId="2027"/>
    <cellStyle name="_FFF_New Form10_2 3" xfId="2028"/>
    <cellStyle name="_FFF_Nsi" xfId="54"/>
    <cellStyle name="_FFF_Nsi 2" xfId="55"/>
    <cellStyle name="_FFF_Nsi 2 2" xfId="2029"/>
    <cellStyle name="_FFF_Nsi 2 3" xfId="2030"/>
    <cellStyle name="_FFF_Nsi 2_4П" xfId="2031"/>
    <cellStyle name="_FFF_Nsi 2_4П 2" xfId="2032"/>
    <cellStyle name="_FFF_Nsi 3" xfId="2033"/>
    <cellStyle name="_FFF_Nsi_1" xfId="56"/>
    <cellStyle name="_FFF_Nsi_1 2" xfId="57"/>
    <cellStyle name="_FFF_Nsi_1 2 2" xfId="2034"/>
    <cellStyle name="_FFF_Nsi_1 2 3" xfId="2035"/>
    <cellStyle name="_FFF_Nsi_1 2_4П" xfId="2036"/>
    <cellStyle name="_FFF_Nsi_1 2_4П 2" xfId="2037"/>
    <cellStyle name="_FFF_Nsi_1 3" xfId="2038"/>
    <cellStyle name="_FFF_Nsi_139" xfId="58"/>
    <cellStyle name="_FFF_Nsi_139 2" xfId="59"/>
    <cellStyle name="_FFF_Nsi_139 2 2" xfId="2039"/>
    <cellStyle name="_FFF_Nsi_139 2 3" xfId="2040"/>
    <cellStyle name="_FFF_Nsi_139 2_4П" xfId="2041"/>
    <cellStyle name="_FFF_Nsi_139 2_4П 2" xfId="2042"/>
    <cellStyle name="_FFF_Nsi_139 3" xfId="2043"/>
    <cellStyle name="_FFF_Nsi_140" xfId="60"/>
    <cellStyle name="_FFF_Nsi_140 2" xfId="61"/>
    <cellStyle name="_FFF_Nsi_140 2 2" xfId="2044"/>
    <cellStyle name="_FFF_Nsi_140 2 3" xfId="2045"/>
    <cellStyle name="_FFF_Nsi_140 2_4П" xfId="2046"/>
    <cellStyle name="_FFF_Nsi_140 2_4П 2" xfId="2047"/>
    <cellStyle name="_FFF_Nsi_140 3" xfId="2048"/>
    <cellStyle name="_FFF_Nsi_140(Зах)" xfId="62"/>
    <cellStyle name="_FFF_Nsi_140(Зах) 2" xfId="63"/>
    <cellStyle name="_FFF_Nsi_140(Зах) 2 2" xfId="2049"/>
    <cellStyle name="_FFF_Nsi_140(Зах) 2 3" xfId="2050"/>
    <cellStyle name="_FFF_Nsi_140(Зах) 2_4П" xfId="2051"/>
    <cellStyle name="_FFF_Nsi_140(Зах) 2_4П 2" xfId="2052"/>
    <cellStyle name="_FFF_Nsi_140(Зах) 3" xfId="2053"/>
    <cellStyle name="_FFF_Nsi_140_mod" xfId="64"/>
    <cellStyle name="_FFF_Nsi_140_mod 2" xfId="65"/>
    <cellStyle name="_FFF_Nsi_140_mod 2 2" xfId="2054"/>
    <cellStyle name="_FFF_Nsi_140_mod 2 3" xfId="2055"/>
    <cellStyle name="_FFF_Nsi_140_mod 2_4П" xfId="2056"/>
    <cellStyle name="_FFF_Nsi_140_mod 2_4П 2" xfId="2057"/>
    <cellStyle name="_FFF_Nsi_140_mod 3" xfId="2058"/>
    <cellStyle name="_FFF_Summary" xfId="66"/>
    <cellStyle name="_FFF_Summary 2" xfId="67"/>
    <cellStyle name="_FFF_Summary 2 2" xfId="2059"/>
    <cellStyle name="_FFF_Summary 2 3" xfId="2060"/>
    <cellStyle name="_FFF_Summary 2_4П" xfId="2061"/>
    <cellStyle name="_FFF_Summary 2_4П 2" xfId="2062"/>
    <cellStyle name="_FFF_Summary 3" xfId="2063"/>
    <cellStyle name="_FFF_Tax_form_1кв_3" xfId="68"/>
    <cellStyle name="_FFF_Tax_form_1кв_3 2" xfId="69"/>
    <cellStyle name="_FFF_Tax_form_1кв_3 2 2" xfId="2064"/>
    <cellStyle name="_FFF_Tax_form_1кв_3 2 3" xfId="2065"/>
    <cellStyle name="_FFF_Tax_form_1кв_3 2_4П" xfId="2066"/>
    <cellStyle name="_FFF_Tax_form_1кв_3 2_4П 2" xfId="2067"/>
    <cellStyle name="_FFF_Tax_form_1кв_3 3" xfId="2068"/>
    <cellStyle name="_FFF_БКЭ" xfId="70"/>
    <cellStyle name="_FFF_БКЭ 2" xfId="71"/>
    <cellStyle name="_FFF_БКЭ 2 2" xfId="2069"/>
    <cellStyle name="_FFF_БКЭ 2 3" xfId="2070"/>
    <cellStyle name="_FFF_БКЭ 2_4П" xfId="2071"/>
    <cellStyle name="_FFF_БКЭ 2_4П 2" xfId="2072"/>
    <cellStyle name="_FFF_БКЭ 3" xfId="2073"/>
    <cellStyle name="_Final_Book_010301" xfId="72"/>
    <cellStyle name="_Final_Book_010301 2" xfId="73"/>
    <cellStyle name="_Final_Book_010301 2 2" xfId="2074"/>
    <cellStyle name="_Final_Book_010301 2 3" xfId="2075"/>
    <cellStyle name="_Final_Book_010301 2_4П" xfId="2076"/>
    <cellStyle name="_Final_Book_010301 2_4П 2" xfId="2077"/>
    <cellStyle name="_Final_Book_010301 3" xfId="2078"/>
    <cellStyle name="_Final_Book_010301_New Form10_2" xfId="74"/>
    <cellStyle name="_Final_Book_010301_New Form10_2 2" xfId="75"/>
    <cellStyle name="_Final_Book_010301_New Form10_2 2 2" xfId="2079"/>
    <cellStyle name="_Final_Book_010301_New Form10_2 2 3" xfId="2080"/>
    <cellStyle name="_Final_Book_010301_New Form10_2 2_4П" xfId="2081"/>
    <cellStyle name="_Final_Book_010301_New Form10_2 2_4П 2" xfId="2082"/>
    <cellStyle name="_Final_Book_010301_New Form10_2 3" xfId="2083"/>
    <cellStyle name="_Final_Book_010301_Nsi" xfId="76"/>
    <cellStyle name="_Final_Book_010301_Nsi 2" xfId="77"/>
    <cellStyle name="_Final_Book_010301_Nsi 2 2" xfId="2084"/>
    <cellStyle name="_Final_Book_010301_Nsi 2 3" xfId="2085"/>
    <cellStyle name="_Final_Book_010301_Nsi 2_4П" xfId="2086"/>
    <cellStyle name="_Final_Book_010301_Nsi 2_4П 2" xfId="2087"/>
    <cellStyle name="_Final_Book_010301_Nsi 3" xfId="2088"/>
    <cellStyle name="_Final_Book_010301_Nsi_1" xfId="78"/>
    <cellStyle name="_Final_Book_010301_Nsi_1 2" xfId="79"/>
    <cellStyle name="_Final_Book_010301_Nsi_1 2 2" xfId="2089"/>
    <cellStyle name="_Final_Book_010301_Nsi_1 2 3" xfId="2090"/>
    <cellStyle name="_Final_Book_010301_Nsi_1 2_4П" xfId="2091"/>
    <cellStyle name="_Final_Book_010301_Nsi_1 2_4П 2" xfId="2092"/>
    <cellStyle name="_Final_Book_010301_Nsi_1 3" xfId="2093"/>
    <cellStyle name="_Final_Book_010301_Nsi_139" xfId="80"/>
    <cellStyle name="_Final_Book_010301_Nsi_139 2" xfId="81"/>
    <cellStyle name="_Final_Book_010301_Nsi_139 2 2" xfId="2094"/>
    <cellStyle name="_Final_Book_010301_Nsi_139 2 3" xfId="2095"/>
    <cellStyle name="_Final_Book_010301_Nsi_139 2_4П" xfId="2096"/>
    <cellStyle name="_Final_Book_010301_Nsi_139 2_4П 2" xfId="2097"/>
    <cellStyle name="_Final_Book_010301_Nsi_139 3" xfId="2098"/>
    <cellStyle name="_Final_Book_010301_Nsi_140" xfId="82"/>
    <cellStyle name="_Final_Book_010301_Nsi_140 2" xfId="83"/>
    <cellStyle name="_Final_Book_010301_Nsi_140 2 2" xfId="2099"/>
    <cellStyle name="_Final_Book_010301_Nsi_140 2 3" xfId="2100"/>
    <cellStyle name="_Final_Book_010301_Nsi_140 2_4П" xfId="2101"/>
    <cellStyle name="_Final_Book_010301_Nsi_140 2_4П 2" xfId="2102"/>
    <cellStyle name="_Final_Book_010301_Nsi_140 3" xfId="2103"/>
    <cellStyle name="_Final_Book_010301_Nsi_140(Зах)" xfId="84"/>
    <cellStyle name="_Final_Book_010301_Nsi_140(Зах) 2" xfId="85"/>
    <cellStyle name="_Final_Book_010301_Nsi_140(Зах) 2 2" xfId="2104"/>
    <cellStyle name="_Final_Book_010301_Nsi_140(Зах) 2 3" xfId="2105"/>
    <cellStyle name="_Final_Book_010301_Nsi_140(Зах) 2_4П" xfId="2106"/>
    <cellStyle name="_Final_Book_010301_Nsi_140(Зах) 2_4П 2" xfId="2107"/>
    <cellStyle name="_Final_Book_010301_Nsi_140(Зах) 3" xfId="2108"/>
    <cellStyle name="_Final_Book_010301_Nsi_140_mod" xfId="86"/>
    <cellStyle name="_Final_Book_010301_Nsi_140_mod 2" xfId="87"/>
    <cellStyle name="_Final_Book_010301_Nsi_140_mod 2 2" xfId="2109"/>
    <cellStyle name="_Final_Book_010301_Nsi_140_mod 2 3" xfId="2110"/>
    <cellStyle name="_Final_Book_010301_Nsi_140_mod 2_4П" xfId="2111"/>
    <cellStyle name="_Final_Book_010301_Nsi_140_mod 2_4П 2" xfId="2112"/>
    <cellStyle name="_Final_Book_010301_Nsi_140_mod 3" xfId="2113"/>
    <cellStyle name="_Final_Book_010301_Summary" xfId="88"/>
    <cellStyle name="_Final_Book_010301_Summary 2" xfId="89"/>
    <cellStyle name="_Final_Book_010301_Summary 2 2" xfId="2114"/>
    <cellStyle name="_Final_Book_010301_Summary 2 3" xfId="2115"/>
    <cellStyle name="_Final_Book_010301_Summary 2_4П" xfId="2116"/>
    <cellStyle name="_Final_Book_010301_Summary 2_4П 2" xfId="2117"/>
    <cellStyle name="_Final_Book_010301_Summary 3" xfId="2118"/>
    <cellStyle name="_Final_Book_010301_Tax_form_1кв_3" xfId="90"/>
    <cellStyle name="_Final_Book_010301_Tax_form_1кв_3 2" xfId="91"/>
    <cellStyle name="_Final_Book_010301_Tax_form_1кв_3 2 2" xfId="2119"/>
    <cellStyle name="_Final_Book_010301_Tax_form_1кв_3 2 3" xfId="2120"/>
    <cellStyle name="_Final_Book_010301_Tax_form_1кв_3 2_4П" xfId="2121"/>
    <cellStyle name="_Final_Book_010301_Tax_form_1кв_3 2_4П 2" xfId="2122"/>
    <cellStyle name="_Final_Book_010301_Tax_form_1кв_3 3" xfId="2123"/>
    <cellStyle name="_Final_Book_010301_БКЭ" xfId="92"/>
    <cellStyle name="_Final_Book_010301_БКЭ 2" xfId="93"/>
    <cellStyle name="_Final_Book_010301_БКЭ 2 2" xfId="2124"/>
    <cellStyle name="_Final_Book_010301_БКЭ 2 3" xfId="2125"/>
    <cellStyle name="_Final_Book_010301_БКЭ 2_4П" xfId="2126"/>
    <cellStyle name="_Final_Book_010301_БКЭ 2_4П 2" xfId="2127"/>
    <cellStyle name="_Final_Book_010301_БКЭ 3" xfId="2128"/>
    <cellStyle name="_Forms RAS_v3_29122008_PV" xfId="2129"/>
    <cellStyle name="_Forms RAS_v4_16.01.2009" xfId="2130"/>
    <cellStyle name="_Forms RAS_v7_17.02.2009" xfId="2131"/>
    <cellStyle name="_FS forms_RAS_GPN" xfId="2132"/>
    <cellStyle name="_FS_FS&amp;Notes RAS_GPN_08.12.08._AE_v2" xfId="2133"/>
    <cellStyle name="_Inv WAC(COGS)_USD" xfId="2134"/>
    <cellStyle name="_KAP NAK_06_reporting table_rus_28.09" xfId="2135"/>
    <cellStyle name="_KEGOC" xfId="94"/>
    <cellStyle name="_KEGOC 2" xfId="2136"/>
    <cellStyle name="_KTG_06_2007" xfId="95"/>
    <cellStyle name="_KTG_06_2007 2" xfId="96"/>
    <cellStyle name="_KTG_06_2007 2 2" xfId="2137"/>
    <cellStyle name="_KTG_06_2007 2 3" xfId="2138"/>
    <cellStyle name="_KTG_06_2007 2_4П" xfId="2139"/>
    <cellStyle name="_KTG_06_2007 2_4П 2" xfId="2140"/>
    <cellStyle name="_KTG_06_2007 3" xfId="2141"/>
    <cellStyle name="_KTG_06_2007_4П" xfId="2142"/>
    <cellStyle name="_KTG_06_2007_4П 2" xfId="2143"/>
    <cellStyle name="_KTG_07_2007" xfId="97"/>
    <cellStyle name="_KTG_07_2007 2" xfId="2144"/>
    <cellStyle name="_NAC KAP_06_Inventory_IK (Kurmanova, Indira_Almaty_KPMG-STAFF_CIS's Copy)" xfId="2145"/>
    <cellStyle name="_NAC_06_reporting tables" xfId="2146"/>
    <cellStyle name="_New_Sofi" xfId="98"/>
    <cellStyle name="_New_Sofi 2" xfId="99"/>
    <cellStyle name="_New_Sofi 2 2" xfId="2147"/>
    <cellStyle name="_New_Sofi 2 3" xfId="2148"/>
    <cellStyle name="_New_Sofi 2_4П" xfId="2149"/>
    <cellStyle name="_New_Sofi 2_4П 2" xfId="2150"/>
    <cellStyle name="_New_Sofi 3" xfId="2151"/>
    <cellStyle name="_New_Sofi_FFF" xfId="100"/>
    <cellStyle name="_New_Sofi_FFF 2" xfId="101"/>
    <cellStyle name="_New_Sofi_FFF 2 2" xfId="2152"/>
    <cellStyle name="_New_Sofi_FFF 2 3" xfId="2153"/>
    <cellStyle name="_New_Sofi_FFF 2_4П" xfId="2154"/>
    <cellStyle name="_New_Sofi_FFF 2_4П 2" xfId="2155"/>
    <cellStyle name="_New_Sofi_FFF 3" xfId="2156"/>
    <cellStyle name="_New_Sofi_New Form10_2" xfId="102"/>
    <cellStyle name="_New_Sofi_New Form10_2 2" xfId="103"/>
    <cellStyle name="_New_Sofi_New Form10_2 2 2" xfId="2157"/>
    <cellStyle name="_New_Sofi_New Form10_2 2 3" xfId="2158"/>
    <cellStyle name="_New_Sofi_New Form10_2 2_4П" xfId="2159"/>
    <cellStyle name="_New_Sofi_New Form10_2 2_4П 2" xfId="2160"/>
    <cellStyle name="_New_Sofi_New Form10_2 3" xfId="2161"/>
    <cellStyle name="_New_Sofi_Nsi" xfId="104"/>
    <cellStyle name="_New_Sofi_Nsi 2" xfId="105"/>
    <cellStyle name="_New_Sofi_Nsi 2 2" xfId="2162"/>
    <cellStyle name="_New_Sofi_Nsi 2 3" xfId="2163"/>
    <cellStyle name="_New_Sofi_Nsi 2_4П" xfId="2164"/>
    <cellStyle name="_New_Sofi_Nsi 2_4П 2" xfId="2165"/>
    <cellStyle name="_New_Sofi_Nsi 3" xfId="2166"/>
    <cellStyle name="_New_Sofi_Nsi_1" xfId="106"/>
    <cellStyle name="_New_Sofi_Nsi_1 2" xfId="107"/>
    <cellStyle name="_New_Sofi_Nsi_1 2 2" xfId="2167"/>
    <cellStyle name="_New_Sofi_Nsi_1 2 3" xfId="2168"/>
    <cellStyle name="_New_Sofi_Nsi_1 2_4П" xfId="2169"/>
    <cellStyle name="_New_Sofi_Nsi_1 2_4П 2" xfId="2170"/>
    <cellStyle name="_New_Sofi_Nsi_1 3" xfId="2171"/>
    <cellStyle name="_New_Sofi_Nsi_139" xfId="108"/>
    <cellStyle name="_New_Sofi_Nsi_139 2" xfId="109"/>
    <cellStyle name="_New_Sofi_Nsi_139 2 2" xfId="2172"/>
    <cellStyle name="_New_Sofi_Nsi_139 2 3" xfId="2173"/>
    <cellStyle name="_New_Sofi_Nsi_139 2_4П" xfId="2174"/>
    <cellStyle name="_New_Sofi_Nsi_139 2_4П 2" xfId="2175"/>
    <cellStyle name="_New_Sofi_Nsi_139 3" xfId="2176"/>
    <cellStyle name="_New_Sofi_Nsi_140" xfId="110"/>
    <cellStyle name="_New_Sofi_Nsi_140 2" xfId="111"/>
    <cellStyle name="_New_Sofi_Nsi_140 2 2" xfId="2177"/>
    <cellStyle name="_New_Sofi_Nsi_140 2 3" xfId="2178"/>
    <cellStyle name="_New_Sofi_Nsi_140 2_4П" xfId="2179"/>
    <cellStyle name="_New_Sofi_Nsi_140 2_4П 2" xfId="2180"/>
    <cellStyle name="_New_Sofi_Nsi_140 3" xfId="2181"/>
    <cellStyle name="_New_Sofi_Nsi_140(Зах)" xfId="112"/>
    <cellStyle name="_New_Sofi_Nsi_140(Зах) 2" xfId="113"/>
    <cellStyle name="_New_Sofi_Nsi_140(Зах) 2 2" xfId="2182"/>
    <cellStyle name="_New_Sofi_Nsi_140(Зах) 2 3" xfId="2183"/>
    <cellStyle name="_New_Sofi_Nsi_140(Зах) 2_4П" xfId="2184"/>
    <cellStyle name="_New_Sofi_Nsi_140(Зах) 2_4П 2" xfId="2185"/>
    <cellStyle name="_New_Sofi_Nsi_140(Зах) 3" xfId="2186"/>
    <cellStyle name="_New_Sofi_Nsi_140_mod" xfId="114"/>
    <cellStyle name="_New_Sofi_Nsi_140_mod 2" xfId="115"/>
    <cellStyle name="_New_Sofi_Nsi_140_mod 2 2" xfId="2187"/>
    <cellStyle name="_New_Sofi_Nsi_140_mod 2 3" xfId="2188"/>
    <cellStyle name="_New_Sofi_Nsi_140_mod 2_4П" xfId="2189"/>
    <cellStyle name="_New_Sofi_Nsi_140_mod 2_4П 2" xfId="2190"/>
    <cellStyle name="_New_Sofi_Nsi_140_mod 3" xfId="2191"/>
    <cellStyle name="_New_Sofi_Summary" xfId="116"/>
    <cellStyle name="_New_Sofi_Summary 2" xfId="117"/>
    <cellStyle name="_New_Sofi_Summary 2 2" xfId="2192"/>
    <cellStyle name="_New_Sofi_Summary 2 3" xfId="2193"/>
    <cellStyle name="_New_Sofi_Summary 2_4П" xfId="2194"/>
    <cellStyle name="_New_Sofi_Summary 2_4П 2" xfId="2195"/>
    <cellStyle name="_New_Sofi_Summary 3" xfId="2196"/>
    <cellStyle name="_New_Sofi_Tax_form_1кв_3" xfId="118"/>
    <cellStyle name="_New_Sofi_Tax_form_1кв_3 2" xfId="119"/>
    <cellStyle name="_New_Sofi_Tax_form_1кв_3 2 2" xfId="2197"/>
    <cellStyle name="_New_Sofi_Tax_form_1кв_3 2 3" xfId="2198"/>
    <cellStyle name="_New_Sofi_Tax_form_1кв_3 2_4П" xfId="2199"/>
    <cellStyle name="_New_Sofi_Tax_form_1кв_3 2_4П 2" xfId="2200"/>
    <cellStyle name="_New_Sofi_Tax_form_1кв_3 3" xfId="2201"/>
    <cellStyle name="_New_Sofi_БКЭ" xfId="120"/>
    <cellStyle name="_New_Sofi_БКЭ 2" xfId="121"/>
    <cellStyle name="_New_Sofi_БКЭ 2 2" xfId="2202"/>
    <cellStyle name="_New_Sofi_БКЭ 2 3" xfId="2203"/>
    <cellStyle name="_New_Sofi_БКЭ 2_4П" xfId="2204"/>
    <cellStyle name="_New_Sofi_БКЭ 2_4П 2" xfId="2205"/>
    <cellStyle name="_New_Sofi_БКЭ 3" xfId="2206"/>
    <cellStyle name="_Nsi" xfId="122"/>
    <cellStyle name="_Nsi 2" xfId="123"/>
    <cellStyle name="_Nsi 2 2" xfId="2207"/>
    <cellStyle name="_Nsi 2 3" xfId="2208"/>
    <cellStyle name="_Nsi 2_4П" xfId="2209"/>
    <cellStyle name="_Nsi 2_4П 2" xfId="2210"/>
    <cellStyle name="_Nsi 3" xfId="2211"/>
    <cellStyle name="_№ 2 СКОРРЕКТИРОВАННЫЙ БЮДЖЕТ НА 2010 ГОД 20.01.10+" xfId="124"/>
    <cellStyle name="_№ 2 СКОРРЕКТИРОВАННЫЙ БЮДЖЕТ НА 2010 ГОД 20.01.10+ 2" xfId="2212"/>
    <cellStyle name="_№ 2 СКОРРЕКТИРОВАННЫЙ БЮДЖЕТ НА 2010 ГОД 20.01.10+_4П" xfId="2213"/>
    <cellStyle name="_№ 2 СКОРРЕКТИРОВАННЫЙ БЮДЖЕТ НА 2010 ГОД 20.01.10+_4П 2" xfId="2214"/>
    <cellStyle name="_Plug" xfId="2215"/>
    <cellStyle name="_Plug_ARO_figures_2004" xfId="2216"/>
    <cellStyle name="_Plug_Depletion calc 6m 2004" xfId="2217"/>
    <cellStyle name="_Plug_PBC 6m 2004 Lenina mine all" xfId="2218"/>
    <cellStyle name="_Plug_PBC Lenina mine support for adjs  6m 2004" xfId="2219"/>
    <cellStyle name="_Plug_Transformation_Lenina mine_12m2003_NGW adj" xfId="2220"/>
    <cellStyle name="_Plug_Transformation_Sibirginskiy mine_6m2004 NGW" xfId="2221"/>
    <cellStyle name="_Plug_ГААП 1 полугодие от Том.раз." xfId="2222"/>
    <cellStyle name="_Plug_ГААП 6 месяцев 2004г Ленина испр" xfId="2223"/>
    <cellStyle name="_Plug_Дополнение к  GAAP 1 полуг 2004 г" xfId="2224"/>
    <cellStyle name="_Plug_РВС ГААП 6 мес 03 Ленина" xfId="2225"/>
    <cellStyle name="_Plug_РВС_ ш. Ленина_01.03.04 adj" xfId="2226"/>
    <cellStyle name="_Plug_Р-з Сибиргинский 6 мес 2004 GAAP" xfId="2227"/>
    <cellStyle name="_Plug_Ф3" xfId="2228"/>
    <cellStyle name="_Plug_Шахта_Сибиргинская" xfId="2229"/>
    <cellStyle name="_PRICE_1C" xfId="125"/>
    <cellStyle name="_PRICE_1C 2" xfId="2230"/>
    <cellStyle name="_Registers_for taxes" xfId="2231"/>
    <cellStyle name="_Salary" xfId="2232"/>
    <cellStyle name="_Segment reporting_disclosure" xfId="2233"/>
    <cellStyle name="_Андеррайтинг" xfId="126"/>
    <cellStyle name="_Андеррайтинг 2" xfId="2234"/>
    <cellStyle name="_Баланс за 2005 год окончательный" xfId="127"/>
    <cellStyle name="_Баланс за 2005 год окончательный 2" xfId="2235"/>
    <cellStyle name="_БАЛАНС чисто  АПК на 31.12.2008 окончательный" xfId="128"/>
    <cellStyle name="_БАЛАНС чисто  АПК на 31.12.2008 окончательный 2" xfId="2236"/>
    <cellStyle name="_Балансировка" xfId="129"/>
    <cellStyle name="_Балансировка 2" xfId="2237"/>
    <cellStyle name="_Балансировка_4П" xfId="2238"/>
    <cellStyle name="_Балансировка_4П 2" xfId="2239"/>
    <cellStyle name="_БалансРазвер_01.07.10" xfId="130"/>
    <cellStyle name="_БалансРазвер_01.07.10 2" xfId="2240"/>
    <cellStyle name="_БалансРазвер_31.12.08ПослеФинПровАудит" xfId="131"/>
    <cellStyle name="_БИЗНЕС-ПЛАН 2004 ГОД 2 вариант" xfId="2241"/>
    <cellStyle name="_БИЗНЕС-ПЛАН 2004 год 3 вар" xfId="2242"/>
    <cellStyle name="_БП_КНП- 2004 по формам Сибнефти от 18.09.2003" xfId="2243"/>
    <cellStyle name="_БРЭ" xfId="132"/>
    <cellStyle name="_БРЭ 2" xfId="2244"/>
    <cellStyle name="_БРЭ_4П" xfId="2245"/>
    <cellStyle name="_БРЭ_4П 2" xfId="2246"/>
    <cellStyle name="_Бюдж.формы ЗАО АГ" xfId="133"/>
    <cellStyle name="_Бюдж.формы ЗАО АГ 2" xfId="134"/>
    <cellStyle name="_Бюдж.формы ЗАО АГ 2 2" xfId="2247"/>
    <cellStyle name="_Бюдж.формы ЗАО АГ 2 3" xfId="2248"/>
    <cellStyle name="_Бюдж.формы ЗАО АГ 2_4П" xfId="2249"/>
    <cellStyle name="_Бюдж.формы ЗАО АГ 2_4П 2" xfId="2250"/>
    <cellStyle name="_Бюдж.формы ЗАО АГ 3" xfId="2251"/>
    <cellStyle name="_Бюдж.формы ЗАО АГ_4П" xfId="2252"/>
    <cellStyle name="_Бюдж.формы ЗАО АГ_4П 2" xfId="2253"/>
    <cellStyle name="_БЮДЖЕТ  ФОТ на 2011 год." xfId="135"/>
    <cellStyle name="_БЮДЖЕТ  ФОТ на 2011 год. 2" xfId="2254"/>
    <cellStyle name="_БЮДЖЕТ  ФОТ на 2011 год._4П" xfId="2255"/>
    <cellStyle name="_БЮДЖЕТ  ФОТ на 2011 год._4П 2" xfId="2256"/>
    <cellStyle name="_Бюджет 2,3,4,5,7,8,9, налоги, акцизы на 01_2004 от 17-25_12_03 " xfId="2257"/>
    <cellStyle name="_Бюджет 2005 к защите" xfId="136"/>
    <cellStyle name="_Бюджет 2005 к защите 2" xfId="137"/>
    <cellStyle name="_Бюджет 2005 к защите 2 2" xfId="2258"/>
    <cellStyle name="_Бюджет 2005 к защите 2 3" xfId="2259"/>
    <cellStyle name="_Бюджет 2005 к защите 2_4П" xfId="2260"/>
    <cellStyle name="_Бюджет 2005 к защите 2_4П 2" xfId="2261"/>
    <cellStyle name="_Бюджет 2005 к защите 3" xfId="2262"/>
    <cellStyle name="_Бюджет 2005 к защите_4П" xfId="2263"/>
    <cellStyle name="_Бюджет 2005 к защите_4П 2" xfId="2264"/>
    <cellStyle name="_Бюджет АМАНГЕЛЬДЫ ГАЗ на 2006 год (Заке 190705)" xfId="138"/>
    <cellStyle name="_Бюджет АМАНГЕЛЬДЫ ГАЗ на 2006 год (Заке 190705) 2" xfId="139"/>
    <cellStyle name="_Бюджет АМАНГЕЛЬДЫ ГАЗ на 2006 год (Заке 190705) 2 2" xfId="2265"/>
    <cellStyle name="_Бюджет АМАНГЕЛЬДЫ ГАЗ на 2006 год (Заке 190705) 2 3" xfId="2266"/>
    <cellStyle name="_Бюджет АМАНГЕЛЬДЫ ГАЗ на 2006 год (Заке 190705) 2_4П" xfId="2267"/>
    <cellStyle name="_Бюджет АМАНГЕЛЬДЫ ГАЗ на 2006 год (Заке 190705) 2_4П 2" xfId="2268"/>
    <cellStyle name="_Бюджет АМАНГЕЛЬДЫ ГАЗ на 2006 год (Заке 190705) 3" xfId="2269"/>
    <cellStyle name="_Бюджетная заявка СИТ  на 2008" xfId="140"/>
    <cellStyle name="_Бюджетная заявка СИТ  на 2008 2" xfId="2270"/>
    <cellStyle name="_Бюджетная заявка СИТ  на 2008_4П" xfId="2271"/>
    <cellStyle name="_Бюджетная заявка СИТ  на 2008_4П 2" xfId="2272"/>
    <cellStyle name="_возн. СД 2011-2015гг." xfId="141"/>
    <cellStyle name="_возн. СД 2011-2015гг. 2" xfId="2273"/>
    <cellStyle name="_возн. СД 2011-2015гг._4П" xfId="2274"/>
    <cellStyle name="_возн. СД 2011-2015гг._4П 2" xfId="2275"/>
    <cellStyle name="_ГСМ... для самрук" xfId="142"/>
    <cellStyle name="_ГСМ... для самрук 2" xfId="2276"/>
    <cellStyle name="_ГСМ... для самрук_4П" xfId="2277"/>
    <cellStyle name="_ГСМ... для самрук_4П 2" xfId="2278"/>
    <cellStyle name="_ДИТАТ ОС АРЕНДА СВОД 2005 пром  16 06 05 для ННГ" xfId="2279"/>
    <cellStyle name="_ДИТАТ ОС АРЕНДА СВОД 2005 пром. 14.06.05 для ННГ" xfId="2280"/>
    <cellStyle name="_для бюджетников" xfId="143"/>
    <cellStyle name="_для бюджетников 2" xfId="2281"/>
    <cellStyle name="_Дозакл 5 мес.2000" xfId="144"/>
    <cellStyle name="_Дозакл 5 мес.2000 2" xfId="145"/>
    <cellStyle name="_Дозакл 5 мес.2000 2 2" xfId="2282"/>
    <cellStyle name="_Дозакл 5 мес.2000 2 3" xfId="2283"/>
    <cellStyle name="_Дозакл 5 мес.2000 2_4П" xfId="2284"/>
    <cellStyle name="_Дозакл 5 мес.2000 2_4П 2" xfId="2285"/>
    <cellStyle name="_Дозакл 5 мес.2000 3" xfId="2286"/>
    <cellStyle name="_Ежемес.отчёт MMR_2009 Самрук-Энерго_окт" xfId="146"/>
    <cellStyle name="_Заявки на 2009 год СМиТ  с разбивкой  27.08.08" xfId="147"/>
    <cellStyle name="_Заявки на 2009 год СМиТ  с разбивкой  27.08.08 2" xfId="2287"/>
    <cellStyle name="_Заявки на 2009 год СМиТ  с разбивкой  27.08.08_4П" xfId="2288"/>
    <cellStyle name="_Заявки на 2009 год СМиТ  с разбивкой  27.08.08_4П 2" xfId="2289"/>
    <cellStyle name="_Инвестбюджет на 25 08 2010" xfId="148"/>
    <cellStyle name="_Инвестбюджет на 25 08 2010 2" xfId="2290"/>
    <cellStyle name="_Инвестбюджет на 25 08 2010_4П" xfId="2291"/>
    <cellStyle name="_Инвестбюджет на 25 08 2010_4П 2" xfId="2292"/>
    <cellStyle name="_интернет 2010 год" xfId="149"/>
    <cellStyle name="_интернет 2010 год 2" xfId="2293"/>
    <cellStyle name="_Исп КВЛ 1 кварт 07 (02.05.07)" xfId="150"/>
    <cellStyle name="_Исп КВЛ 1 кварт 07 (02.05.07) 2" xfId="2294"/>
    <cellStyle name="_Исп КВЛ 1 кварт 07 (02.05.07)_4П" xfId="2295"/>
    <cellStyle name="_Исп КВЛ 1 кварт 07 (02.05.07)_4П 2" xfId="2296"/>
    <cellStyle name="_ИТАТ-2003-10 (вар.2)" xfId="2297"/>
    <cellStyle name="_КTZ_по 4 кв-лу 2008" xfId="151"/>
    <cellStyle name="_КTZ_по 4 кв-лу 2008 2" xfId="2298"/>
    <cellStyle name="_Казахтелеком расшифровка" xfId="152"/>
    <cellStyle name="_Казахтелеком расшифровка 2" xfId="2299"/>
    <cellStyle name="_Казпочта расшифровка" xfId="153"/>
    <cellStyle name="_Казпочта расшифровка 2" xfId="2300"/>
    <cellStyle name="_Камкор_по 4 кв-лу 2008" xfId="154"/>
    <cellStyle name="_Камкор_по 4 кв-лу 2008 2" xfId="2301"/>
    <cellStyle name="_Капы для плана развития" xfId="155"/>
    <cellStyle name="_Капы для плана развития 2" xfId="2302"/>
    <cellStyle name="_Капы для плана развития_4П" xfId="2303"/>
    <cellStyle name="_Капы для плана развития_4П 2" xfId="2304"/>
    <cellStyle name="_КВЛ 2007-2011ДОГМ" xfId="156"/>
    <cellStyle name="_КВЛ 2007-2011ДОГМ 2" xfId="2305"/>
    <cellStyle name="_КВЛ ТЗ-07-11" xfId="157"/>
    <cellStyle name="_КВЛ ТЗ-07-11 2" xfId="2306"/>
    <cellStyle name="_КИНЖ" xfId="158"/>
    <cellStyle name="_КИНЖ 2" xfId="2307"/>
    <cellStyle name="_Книга1" xfId="2308"/>
    <cellStyle name="_Книга3" xfId="159"/>
    <cellStyle name="_Книга3 2" xfId="160"/>
    <cellStyle name="_Книга3 2 2" xfId="2309"/>
    <cellStyle name="_Книга3 2 3" xfId="2310"/>
    <cellStyle name="_Книга3 2_4П" xfId="2311"/>
    <cellStyle name="_Книга3 2_4П 2" xfId="2312"/>
    <cellStyle name="_Книга3 3" xfId="2313"/>
    <cellStyle name="_Книга3_New Form10_2" xfId="161"/>
    <cellStyle name="_Книга3_New Form10_2 2" xfId="162"/>
    <cellStyle name="_Книга3_New Form10_2 2 2" xfId="2314"/>
    <cellStyle name="_Книга3_New Form10_2 2 3" xfId="2315"/>
    <cellStyle name="_Книга3_New Form10_2 2_4П" xfId="2316"/>
    <cellStyle name="_Книга3_New Form10_2 2_4П 2" xfId="2317"/>
    <cellStyle name="_Книга3_New Form10_2 3" xfId="2318"/>
    <cellStyle name="_Книга3_Nsi" xfId="163"/>
    <cellStyle name="_Книга3_Nsi 2" xfId="164"/>
    <cellStyle name="_Книга3_Nsi 2 2" xfId="2319"/>
    <cellStyle name="_Книга3_Nsi 2 3" xfId="2320"/>
    <cellStyle name="_Книга3_Nsi 2_4П" xfId="2321"/>
    <cellStyle name="_Книга3_Nsi 2_4П 2" xfId="2322"/>
    <cellStyle name="_Книга3_Nsi 3" xfId="2323"/>
    <cellStyle name="_Книга3_Nsi_1" xfId="165"/>
    <cellStyle name="_Книга3_Nsi_1 2" xfId="166"/>
    <cellStyle name="_Книга3_Nsi_1 2 2" xfId="2324"/>
    <cellStyle name="_Книга3_Nsi_1 2 3" xfId="2325"/>
    <cellStyle name="_Книга3_Nsi_1 2_4П" xfId="2326"/>
    <cellStyle name="_Книга3_Nsi_1 2_4П 2" xfId="2327"/>
    <cellStyle name="_Книга3_Nsi_1 3" xfId="2328"/>
    <cellStyle name="_Книга3_Nsi_139" xfId="167"/>
    <cellStyle name="_Книга3_Nsi_139 2" xfId="168"/>
    <cellStyle name="_Книга3_Nsi_139 2 2" xfId="2329"/>
    <cellStyle name="_Книга3_Nsi_139 2 3" xfId="2330"/>
    <cellStyle name="_Книга3_Nsi_139 2_4П" xfId="2331"/>
    <cellStyle name="_Книга3_Nsi_139 2_4П 2" xfId="2332"/>
    <cellStyle name="_Книга3_Nsi_139 3" xfId="2333"/>
    <cellStyle name="_Книга3_Nsi_140" xfId="169"/>
    <cellStyle name="_Книга3_Nsi_140 2" xfId="170"/>
    <cellStyle name="_Книга3_Nsi_140 2 2" xfId="2334"/>
    <cellStyle name="_Книга3_Nsi_140 2 3" xfId="2335"/>
    <cellStyle name="_Книга3_Nsi_140 2_4П" xfId="2336"/>
    <cellStyle name="_Книга3_Nsi_140 2_4П 2" xfId="2337"/>
    <cellStyle name="_Книга3_Nsi_140 3" xfId="2338"/>
    <cellStyle name="_Книга3_Nsi_140(Зах)" xfId="171"/>
    <cellStyle name="_Книга3_Nsi_140(Зах) 2" xfId="172"/>
    <cellStyle name="_Книга3_Nsi_140(Зах) 2 2" xfId="2339"/>
    <cellStyle name="_Книга3_Nsi_140(Зах) 2 3" xfId="2340"/>
    <cellStyle name="_Книга3_Nsi_140(Зах) 2_4П" xfId="2341"/>
    <cellStyle name="_Книга3_Nsi_140(Зах) 2_4П 2" xfId="2342"/>
    <cellStyle name="_Книга3_Nsi_140(Зах) 3" xfId="2343"/>
    <cellStyle name="_Книга3_Nsi_140_mod" xfId="173"/>
    <cellStyle name="_Книга3_Nsi_140_mod 2" xfId="174"/>
    <cellStyle name="_Книга3_Nsi_140_mod 2 2" xfId="2344"/>
    <cellStyle name="_Книга3_Nsi_140_mod 2 3" xfId="2345"/>
    <cellStyle name="_Книга3_Nsi_140_mod 2_4П" xfId="2346"/>
    <cellStyle name="_Книга3_Nsi_140_mod 2_4П 2" xfId="2347"/>
    <cellStyle name="_Книга3_Nsi_140_mod 3" xfId="2348"/>
    <cellStyle name="_Книга3_Summary" xfId="175"/>
    <cellStyle name="_Книга3_Summary 2" xfId="176"/>
    <cellStyle name="_Книга3_Summary 2 2" xfId="2349"/>
    <cellStyle name="_Книга3_Summary 2 3" xfId="2350"/>
    <cellStyle name="_Книга3_Summary 2_4П" xfId="2351"/>
    <cellStyle name="_Книга3_Summary 2_4П 2" xfId="2352"/>
    <cellStyle name="_Книга3_Summary 3" xfId="2353"/>
    <cellStyle name="_Книга3_Tax_form_1кв_3" xfId="177"/>
    <cellStyle name="_Книга3_Tax_form_1кв_3 2" xfId="178"/>
    <cellStyle name="_Книга3_Tax_form_1кв_3 2 2" xfId="2354"/>
    <cellStyle name="_Книга3_Tax_form_1кв_3 2 3" xfId="2355"/>
    <cellStyle name="_Книга3_Tax_form_1кв_3 2_4П" xfId="2356"/>
    <cellStyle name="_Книга3_Tax_form_1кв_3 2_4П 2" xfId="2357"/>
    <cellStyle name="_Книга3_Tax_form_1кв_3 3" xfId="2358"/>
    <cellStyle name="_Книга3_БКЭ" xfId="179"/>
    <cellStyle name="_Книга3_БКЭ 2" xfId="180"/>
    <cellStyle name="_Книга3_БКЭ 2 2" xfId="2359"/>
    <cellStyle name="_Книга3_БКЭ 2 3" xfId="2360"/>
    <cellStyle name="_Книга3_БКЭ 2_4П" xfId="2361"/>
    <cellStyle name="_Книга3_БКЭ 2_4П 2" xfId="2362"/>
    <cellStyle name="_Книга3_БКЭ 3" xfId="2363"/>
    <cellStyle name="_Книга7" xfId="181"/>
    <cellStyle name="_Книга7 2" xfId="182"/>
    <cellStyle name="_Книга7 2 2" xfId="2364"/>
    <cellStyle name="_Книга7 2 3" xfId="2365"/>
    <cellStyle name="_Книга7 2_4П" xfId="2366"/>
    <cellStyle name="_Книга7 2_4П 2" xfId="2367"/>
    <cellStyle name="_Книга7 3" xfId="2368"/>
    <cellStyle name="_Книга7_New Form10_2" xfId="183"/>
    <cellStyle name="_Книга7_New Form10_2 2" xfId="184"/>
    <cellStyle name="_Книга7_New Form10_2 2 2" xfId="2369"/>
    <cellStyle name="_Книга7_New Form10_2 2 3" xfId="2370"/>
    <cellStyle name="_Книга7_New Form10_2 2_4П" xfId="2371"/>
    <cellStyle name="_Книга7_New Form10_2 2_4П 2" xfId="2372"/>
    <cellStyle name="_Книга7_New Form10_2 3" xfId="2373"/>
    <cellStyle name="_Книга7_Nsi" xfId="185"/>
    <cellStyle name="_Книга7_Nsi 2" xfId="186"/>
    <cellStyle name="_Книга7_Nsi 2 2" xfId="2374"/>
    <cellStyle name="_Книга7_Nsi 2 3" xfId="2375"/>
    <cellStyle name="_Книга7_Nsi 2_4П" xfId="2376"/>
    <cellStyle name="_Книга7_Nsi 2_4П 2" xfId="2377"/>
    <cellStyle name="_Книга7_Nsi 3" xfId="2378"/>
    <cellStyle name="_Книга7_Nsi_1" xfId="187"/>
    <cellStyle name="_Книга7_Nsi_1 2" xfId="188"/>
    <cellStyle name="_Книга7_Nsi_1 2 2" xfId="2379"/>
    <cellStyle name="_Книга7_Nsi_1 2 3" xfId="2380"/>
    <cellStyle name="_Книга7_Nsi_1 2_4П" xfId="2381"/>
    <cellStyle name="_Книга7_Nsi_1 2_4П 2" xfId="2382"/>
    <cellStyle name="_Книга7_Nsi_1 3" xfId="2383"/>
    <cellStyle name="_Книга7_Nsi_139" xfId="189"/>
    <cellStyle name="_Книга7_Nsi_139 2" xfId="190"/>
    <cellStyle name="_Книга7_Nsi_139 2 2" xfId="2384"/>
    <cellStyle name="_Книга7_Nsi_139 2 3" xfId="2385"/>
    <cellStyle name="_Книга7_Nsi_139 2_4П" xfId="2386"/>
    <cellStyle name="_Книга7_Nsi_139 2_4П 2" xfId="2387"/>
    <cellStyle name="_Книга7_Nsi_139 3" xfId="2388"/>
    <cellStyle name="_Книга7_Nsi_140" xfId="191"/>
    <cellStyle name="_Книга7_Nsi_140 2" xfId="192"/>
    <cellStyle name="_Книга7_Nsi_140 2 2" xfId="2389"/>
    <cellStyle name="_Книга7_Nsi_140 2 3" xfId="2390"/>
    <cellStyle name="_Книга7_Nsi_140 2_4П" xfId="2391"/>
    <cellStyle name="_Книга7_Nsi_140 2_4П 2" xfId="2392"/>
    <cellStyle name="_Книга7_Nsi_140 3" xfId="2393"/>
    <cellStyle name="_Книга7_Nsi_140(Зах)" xfId="193"/>
    <cellStyle name="_Книга7_Nsi_140(Зах) 2" xfId="194"/>
    <cellStyle name="_Книга7_Nsi_140(Зах) 2 2" xfId="2394"/>
    <cellStyle name="_Книга7_Nsi_140(Зах) 2 3" xfId="2395"/>
    <cellStyle name="_Книга7_Nsi_140(Зах) 2_4П" xfId="2396"/>
    <cellStyle name="_Книга7_Nsi_140(Зах) 2_4П 2" xfId="2397"/>
    <cellStyle name="_Книга7_Nsi_140(Зах) 3" xfId="2398"/>
    <cellStyle name="_Книга7_Nsi_140_mod" xfId="195"/>
    <cellStyle name="_Книга7_Nsi_140_mod 2" xfId="196"/>
    <cellStyle name="_Книга7_Nsi_140_mod 2 2" xfId="2399"/>
    <cellStyle name="_Книга7_Nsi_140_mod 2 3" xfId="2400"/>
    <cellStyle name="_Книга7_Nsi_140_mod 2_4П" xfId="2401"/>
    <cellStyle name="_Книга7_Nsi_140_mod 2_4П 2" xfId="2402"/>
    <cellStyle name="_Книга7_Nsi_140_mod 3" xfId="2403"/>
    <cellStyle name="_Книга7_Summary" xfId="197"/>
    <cellStyle name="_Книга7_Summary 2" xfId="198"/>
    <cellStyle name="_Книга7_Summary 2 2" xfId="2404"/>
    <cellStyle name="_Книга7_Summary 2 3" xfId="2405"/>
    <cellStyle name="_Книга7_Summary 2_4П" xfId="2406"/>
    <cellStyle name="_Книга7_Summary 2_4П 2" xfId="2407"/>
    <cellStyle name="_Книга7_Summary 3" xfId="2408"/>
    <cellStyle name="_Книга7_Tax_form_1кв_3" xfId="199"/>
    <cellStyle name="_Книга7_Tax_form_1кв_3 2" xfId="200"/>
    <cellStyle name="_Книга7_Tax_form_1кв_3 2 2" xfId="2409"/>
    <cellStyle name="_Книга7_Tax_form_1кв_3 2 3" xfId="2410"/>
    <cellStyle name="_Книга7_Tax_form_1кв_3 2_4П" xfId="2411"/>
    <cellStyle name="_Книга7_Tax_form_1кв_3 2_4П 2" xfId="2412"/>
    <cellStyle name="_Книга7_Tax_form_1кв_3 3" xfId="2413"/>
    <cellStyle name="_Книга7_БКЭ" xfId="201"/>
    <cellStyle name="_Книга7_БКЭ 2" xfId="202"/>
    <cellStyle name="_Книга7_БКЭ 2 2" xfId="2414"/>
    <cellStyle name="_Книга7_БКЭ 2 3" xfId="2415"/>
    <cellStyle name="_Книга7_БКЭ 2_4П" xfId="2416"/>
    <cellStyle name="_Книга7_БКЭ 2_4П 2" xfId="2417"/>
    <cellStyle name="_Книга7_БКЭ 3" xfId="2418"/>
    <cellStyle name="_командировоч. реализация" xfId="203"/>
    <cellStyle name="_командировоч. реализация 2" xfId="2419"/>
    <cellStyle name="_командировочные (производство) от айг" xfId="204"/>
    <cellStyle name="_командировочные (производство) от айг 2" xfId="2420"/>
    <cellStyle name="_командировочные АУП" xfId="205"/>
    <cellStyle name="_командировочные АУП 2" xfId="2421"/>
    <cellStyle name="_Копия 2011-2015ггг (2)" xfId="206"/>
    <cellStyle name="_Копия 2011-2015ггг (2) 2" xfId="2422"/>
    <cellStyle name="_Копия 2011-2015ггг статья 02.00" xfId="207"/>
    <cellStyle name="_Копия 2011-2015ггг статья 02.00 2" xfId="2423"/>
    <cellStyle name="_Копия Интернет на 2010 год" xfId="208"/>
    <cellStyle name="_Копия Интернет на 2010 год 2" xfId="2424"/>
    <cellStyle name="_Копия Приложения к формам отчетов" xfId="209"/>
    <cellStyle name="_Копия Приложения к формам отчетов 2" xfId="2425"/>
    <cellStyle name="_Копия Приложения к формам отчетов_4П" xfId="2426"/>
    <cellStyle name="_Копия Приложения к формам отчетов_4П 2" xfId="2427"/>
    <cellStyle name="_корректировка затраты.1 по ТС" xfId="210"/>
    <cellStyle name="_корректировка затраты.1 по ТС 2" xfId="2428"/>
    <cellStyle name="_корректировка затраты.1 по ТС_4П" xfId="2429"/>
    <cellStyle name="_корректировка затраты.1 по ТС_4П 2" xfId="2430"/>
    <cellStyle name="_КЭШ 270810 оконч" xfId="211"/>
    <cellStyle name="_КЭШ 270810 оконч 2" xfId="2431"/>
    <cellStyle name="_лимит по рабочим" xfId="2432"/>
    <cellStyle name="_Лимиты утв" xfId="212"/>
    <cellStyle name="_Лимиты утв 2" xfId="2433"/>
    <cellStyle name="_Лимиты утв_4П" xfId="2434"/>
    <cellStyle name="_Лимиты утв_4П 2" xfId="2435"/>
    <cellStyle name="_материалы на тех. обслуживание ВЛ, ПС на 2011-2013гг." xfId="213"/>
    <cellStyle name="_материалы на тех. обслуживание ВЛ, ПС на 2011-2013гг. 2" xfId="2436"/>
    <cellStyle name="_материалы на тех. обслуживание ВЛ, ПС на 2011-2013гг._4П" xfId="2437"/>
    <cellStyle name="_материалы на тех. обслуживание ВЛ, ПС на 2011-2013гг._4П 2" xfId="2438"/>
    <cellStyle name="_материалы на экспл. нужды" xfId="214"/>
    <cellStyle name="_материалы на экспл. нужды 2" xfId="2439"/>
    <cellStyle name="_мебель, оборудование инвентарь1207" xfId="215"/>
    <cellStyle name="_мебель, оборудование инвентарь1207 2" xfId="216"/>
    <cellStyle name="_мебель, оборудование инвентарь1207 2 2" xfId="2440"/>
    <cellStyle name="_мебель, оборудование инвентарь1207 2 3" xfId="2441"/>
    <cellStyle name="_мебель, оборудование инвентарь1207 2_4П" xfId="2442"/>
    <cellStyle name="_мебель, оборудование инвентарь1207 2_4П 2" xfId="2443"/>
    <cellStyle name="_мебель, оборудование инвентарь1207 3" xfId="2444"/>
    <cellStyle name="_МЕРЕКЕ Приложения 4-8 к правилам бюджета 23.08+++" xfId="217"/>
    <cellStyle name="_МЕРЕКЕ Приложения 4-8 к правилам бюджета 23.08+++ 2" xfId="2445"/>
    <cellStyle name="_МЕРЕКЕ Приложения 4-8 к правилам бюджета 23.08+++_4П" xfId="2446"/>
    <cellStyle name="_МЕРЕКЕ Приложения 4-8 к правилам бюджета 23.08+++_4П 2" xfId="2447"/>
    <cellStyle name="_мер-тия по сниж-нию затрат КТЖ по 4 кв-лу 2008" xfId="218"/>
    <cellStyle name="_мер-тия по сниж-нию затрат КТЖ по 4 кв-лу 2008 2" xfId="2448"/>
    <cellStyle name="_Модель - вариант 11.03.09 Дархан" xfId="219"/>
    <cellStyle name="_Модель - вариант 11.03.09 Дархан 2" xfId="220"/>
    <cellStyle name="_Модель - вариант 11.03.09 Дархан 2 2" xfId="2449"/>
    <cellStyle name="_Модель - вариант 11.03.09 Дархан 2 3" xfId="2450"/>
    <cellStyle name="_Модель - вариант 11.03.09 Дархан 2_4П" xfId="2451"/>
    <cellStyle name="_Модель - вариант 11.03.09 Дархан 2_4П 2" xfId="2452"/>
    <cellStyle name="_Модель - вариант 11.03.09 Дархан 3" xfId="2453"/>
    <cellStyle name="_Модель - вариант 11.03.09 Дархан_4П" xfId="2454"/>
    <cellStyle name="_Модель - вариант 11.03.09 Дархан_4П 2" xfId="2455"/>
    <cellStyle name="_на 401 млн." xfId="221"/>
    <cellStyle name="_на 401 млн. 2" xfId="2456"/>
    <cellStyle name="_НЗП на 2003г." xfId="222"/>
    <cellStyle name="_НЗП на 2003г. 2" xfId="223"/>
    <cellStyle name="_НЗП на 2003г. 2 2" xfId="2457"/>
    <cellStyle name="_НЗП на 2003г. 2 3" xfId="2458"/>
    <cellStyle name="_НЗП на 2003г. 2_4П" xfId="2459"/>
    <cellStyle name="_НЗП на 2003г. 2_4П 2" xfId="2460"/>
    <cellStyle name="_НЗП на 2003г. 3" xfId="2461"/>
    <cellStyle name="_НЗП на 2003г._4П" xfId="2462"/>
    <cellStyle name="_НЗП на 2003г._4П 2" xfId="2463"/>
    <cellStyle name="_НМА 2011-2015" xfId="224"/>
    <cellStyle name="_НМА 2011-2015 2" xfId="2464"/>
    <cellStyle name="_НСФО 01.02.10" xfId="225"/>
    <cellStyle name="_НСФО 01.02.10 2" xfId="2465"/>
    <cellStyle name="_НСФО 01.10.08 ok (1)" xfId="226"/>
    <cellStyle name="_ОБЪЕМЫ" xfId="227"/>
    <cellStyle name="_ОБЪЕМЫ 2" xfId="2466"/>
    <cellStyle name="_ОБЪЕМЫ_4П" xfId="2467"/>
    <cellStyle name="_ОБЪЕМЫ_4П 2" xfId="2468"/>
    <cellStyle name="_ОТЧЕТ для ДКФ    06 04 05  (6)" xfId="228"/>
    <cellStyle name="_ОТЧЕТ для ДКФ    06 04 05  (6) 2" xfId="229"/>
    <cellStyle name="_ОТЧЕТ для ДКФ    06 04 05  (6) 2 2" xfId="2469"/>
    <cellStyle name="_ОТЧЕТ для ДКФ    06 04 05  (6) 2 3" xfId="2470"/>
    <cellStyle name="_ОТЧЕТ для ДКФ    06 04 05  (6) 2_4П" xfId="2471"/>
    <cellStyle name="_ОТЧЕТ для ДКФ    06 04 05  (6) 2_4П 2" xfId="2472"/>
    <cellStyle name="_ОТЧЕТ для ДКФ    06 04 05  (6) 3" xfId="2473"/>
    <cellStyle name="_ОТЧЕТ ЗА 2006г К ЗАЩИТЕ " xfId="230"/>
    <cellStyle name="_ОТЧЕТ ЗА 2006г К ЗАЩИТЕ  2" xfId="231"/>
    <cellStyle name="_ОТЧЕТ ЗА 2006г К ЗАЩИТЕ  2 2" xfId="2474"/>
    <cellStyle name="_ОТЧЕТ ЗА 2006г К ЗАЩИТЕ  2 3" xfId="2475"/>
    <cellStyle name="_ОТЧЕТ ЗА 2006г К ЗАЩИТЕ  2_4П" xfId="2476"/>
    <cellStyle name="_ОТЧЕТ ЗА 2006г К ЗАЩИТЕ  2_4П 2" xfId="2477"/>
    <cellStyle name="_ОТЧЕТ ЗА 2006г К ЗАЩИТЕ  3" xfId="2478"/>
    <cellStyle name="_ОТЧЕТ ЗА 2006г К ЗАЩИТЕ _4П" xfId="2479"/>
    <cellStyle name="_ОТЧЕТ ЗА 2006г К ЗАЩИТЕ _4П 2" xfId="2480"/>
    <cellStyle name="_ОТЭ" xfId="2481"/>
    <cellStyle name="_Перевод в функц. вал. доллар 2 этап за 2006 год" xfId="2482"/>
    <cellStyle name="_Периодика" xfId="232"/>
    <cellStyle name="_Периодика 2" xfId="2483"/>
    <cellStyle name="_План развития ПТС на 2005-2010 (связи станционной части)" xfId="233"/>
    <cellStyle name="_План развития ПТС на 2005-2010 (связи станционной части) 2" xfId="234"/>
    <cellStyle name="_План развития ПТС на 2005-2010 (связи станционной части) 2 2" xfId="2484"/>
    <cellStyle name="_План развития ПТС на 2005-2010 (связи станционной части) 2 3" xfId="2485"/>
    <cellStyle name="_План развития ПТС на 2005-2010 (связи станционной части) 2_4П" xfId="2486"/>
    <cellStyle name="_План развития ПТС на 2005-2010 (связи станционной части) 2_4П 2" xfId="2487"/>
    <cellStyle name="_План развития ПТС на 2005-2010 (связи станционной части) 3" xfId="2488"/>
    <cellStyle name="_ПЛАН-БЮДЖЕТ годовое потр.2009-2013г.от 28.07.08г." xfId="235"/>
    <cellStyle name="_ПЛАН-БЮДЖЕТ годовое потр.2009-2013г.от 28.07.08г. 2" xfId="2489"/>
    <cellStyle name="_ПЛАН-БЮДЖЕТ годовое потр.2009г.измененный  от Тансулу апа" xfId="236"/>
    <cellStyle name="_ПЛАН-БЮДЖЕТ годовое потр.2009г.измененный  от Тансулу апа 2" xfId="2490"/>
    <cellStyle name="_Платежный бюджет БП_2006." xfId="2491"/>
    <cellStyle name="_потери,подготовка кадров,ГСМ" xfId="237"/>
    <cellStyle name="_потери,подготовка кадров,ГСМ 2" xfId="2492"/>
    <cellStyle name="_Потоки Энергии с ОБЪЕМАМИ" xfId="2493"/>
    <cellStyle name="_Потоки Энергии с ОБЪЕМАМИ 2" xfId="2494"/>
    <cellStyle name="_Потоки Энергии с ОБЪЕМАМИ_4П" xfId="2495"/>
    <cellStyle name="_Потоки Энергии с ОБЪЕМАМИ_4П 2" xfId="2496"/>
    <cellStyle name="_почта реализ" xfId="238"/>
    <cellStyle name="_почта реализ 2" xfId="2497"/>
    <cellStyle name="_представительские" xfId="239"/>
    <cellStyle name="_представительские 2" xfId="2498"/>
    <cellStyle name="_Презентация Самрук" xfId="240"/>
    <cellStyle name="_Презентация Самрук 2" xfId="2499"/>
    <cellStyle name="_Прилож - ООО  ЗН" xfId="2500"/>
    <cellStyle name="_Прилож 1 ОАО Сибнефть - Ноябрьскнефтегаз от 14.06" xfId="2501"/>
    <cellStyle name="_Приложение к Стратегии изм." xfId="241"/>
    <cellStyle name="_Приложение к Стратегии изм. 2" xfId="2502"/>
    <cellStyle name="_Приложение к Стратегии изм. 3" xfId="2503"/>
    <cellStyle name="_Приложение к Стратегии изм._4П" xfId="2504"/>
    <cellStyle name="_Приложение к Стратегии изм._4П 2" xfId="2505"/>
    <cellStyle name="_Программа на 2005г по направлениям -  от 10 06 05" xfId="2506"/>
    <cellStyle name="_проект ТС на 2009г (version 1)" xfId="242"/>
    <cellStyle name="_проект ТС на 2009г (version 1) 2" xfId="2507"/>
    <cellStyle name="_проект ТС_2012_2015гг для бюджета" xfId="243"/>
    <cellStyle name="_проект ТС_2012_2015гг для бюджета (2)" xfId="244"/>
    <cellStyle name="_проект ТС_2012_2015гг для бюджета (2) 2" xfId="2508"/>
    <cellStyle name="_проект ТС_2012_2015гг для бюджета 2" xfId="2509"/>
    <cellStyle name="_произв.цели - приложение к СНР_айгерим_09.11" xfId="245"/>
    <cellStyle name="_произв.цели - приложение к СНР_айгерим_09.11 2" xfId="246"/>
    <cellStyle name="_произв.цели - приложение к СНР_айгерим_09.11 2 2" xfId="2510"/>
    <cellStyle name="_произв.цели - приложение к СНР_айгерим_09.11 2 3" xfId="2511"/>
    <cellStyle name="_произв.цели - приложение к СНР_айгерим_09.11 2_4П" xfId="2512"/>
    <cellStyle name="_произв.цели - приложение к СНР_айгерим_09.11 2_4П 2" xfId="2513"/>
    <cellStyle name="_произв.цели - приложение к СНР_айгерим_09.11 3" xfId="2514"/>
    <cellStyle name="_Рабочая таблица баланс2кв2008А" xfId="247"/>
    <cellStyle name="_Рабочая таблица баланс2кв2008А 2" xfId="2515"/>
    <cellStyle name="_Рабочие файлы к бюджету 2011-2015гг на 260810 " xfId="248"/>
    <cellStyle name="_Рабочие файлы к бюджету 2011-2015гг на 260810  2" xfId="2516"/>
    <cellStyle name="_Рабочие файлы к бюджету 2011-2015гг на 260810 _4П" xfId="2517"/>
    <cellStyle name="_Рабочие файлы к бюджету 2011-2015гг на 260810 _4П 2" xfId="2518"/>
    <cellStyle name="_расх. на финанс" xfId="249"/>
    <cellStyle name="_расх. на финанс 2" xfId="2519"/>
    <cellStyle name="_расх. на финанс_4П" xfId="2520"/>
    <cellStyle name="_расх. на финанс_4П 2" xfId="2521"/>
    <cellStyle name="_Расходы за счет прибыли за 2010 год" xfId="250"/>
    <cellStyle name="_Расходы за счет прибыли за 2010 год 2" xfId="2522"/>
    <cellStyle name="_Расходы за счет прибыли за 2010 год_4П" xfId="2523"/>
    <cellStyle name="_Расходы за счет прибыли за 2010 год_4П 2" xfId="2524"/>
    <cellStyle name="_Расчет для плана развития (2)" xfId="251"/>
    <cellStyle name="_Расчет для плана развития (2) 2" xfId="2525"/>
    <cellStyle name="_Расчет для плана развития (2)_4П" xfId="2526"/>
    <cellStyle name="_Расчет для плана развития (2)_4П 2" xfId="2527"/>
    <cellStyle name="_расчет доходов и вознагр на 2010 год." xfId="252"/>
    <cellStyle name="_расчет доходов и вознагр на 2010 год. 2" xfId="2528"/>
    <cellStyle name="_расчет доходов и вознагр на 2010 год._4П" xfId="2529"/>
    <cellStyle name="_расчет доходов и вознагр на 2010 год._4П 2" xfId="2530"/>
    <cellStyle name="_расчет на радиоч.ресурс" xfId="253"/>
    <cellStyle name="_расчет на радиоч.ресурс 2" xfId="2531"/>
    <cellStyle name="_Расчет себестоимости Аманегльдинского газа" xfId="254"/>
    <cellStyle name="_Расчет себестоимости Аманегльдинского газа 2" xfId="255"/>
    <cellStyle name="_Расчет себестоимости Аманегльдинского газа 2 2" xfId="2532"/>
    <cellStyle name="_Расчет себестоимости Аманегльдинского газа 2 3" xfId="2533"/>
    <cellStyle name="_Расчет себестоимости Аманегльдинского газа 2_4П" xfId="2534"/>
    <cellStyle name="_Расчет себестоимости Аманегльдинского газа 2_4П 2" xfId="2535"/>
    <cellStyle name="_Расчет себестоимости Аманегльдинского газа 3" xfId="2536"/>
    <cellStyle name="_расчет услуги почты" xfId="256"/>
    <cellStyle name="_расчет услуги почты 2" xfId="2537"/>
    <cellStyle name="_Расчеты и расшифровки затрат для АРЕМ 1.12" xfId="257"/>
    <cellStyle name="_Расчеты и расшифровки затрат для АРЕМ 1.12 2" xfId="2538"/>
    <cellStyle name="_Расчеты и расшифровки затрат для АРЕМ 1.12_4П" xfId="2539"/>
    <cellStyle name="_Расчеты и расшифровки затрат для АРЕМ 1.12_4П 2" xfId="2540"/>
    <cellStyle name="_расш. команд. реализ и произв." xfId="258"/>
    <cellStyle name="_расш. команд. реализ и произв. 2" xfId="2541"/>
    <cellStyle name="_расшифровка АУП на 2011-2015 годы" xfId="259"/>
    <cellStyle name="_расшифровка АУП на 2011-2015 годы 2" xfId="2542"/>
    <cellStyle name="_Расшифровка на 2009год и нов.4-8+++" xfId="260"/>
    <cellStyle name="_Расшифровка на 2009год и нов.4-8+++ 2" xfId="2543"/>
    <cellStyle name="_Расшифровка на 2009год и нов.4-8+++_4П" xfId="2544"/>
    <cellStyle name="_Расшифровка на 2009год и нов.4-8+++_4П 2" xfId="2545"/>
    <cellStyle name="_Расшифровка пр-во на 2011-2015 годы" xfId="261"/>
    <cellStyle name="_Расшифровка пр-во на 2011-2015 годы 2" xfId="2546"/>
    <cellStyle name="_Расшифровка пр-во на 2011-2015 годы_4П" xfId="2547"/>
    <cellStyle name="_Расшифровка пр-во на 2011-2015 годы_4П 2" xfId="2548"/>
    <cellStyle name="_расшифровки  2009 г." xfId="262"/>
    <cellStyle name="_расшифровки  2009 г. 2" xfId="2549"/>
    <cellStyle name="_Расшифровки АУП" xfId="263"/>
    <cellStyle name="_Расшифровки АУП 2" xfId="2550"/>
    <cellStyle name="_Расшифровки АУП_4П" xfId="2551"/>
    <cellStyle name="_Расшифровки АУП_4П 2" xfId="2552"/>
    <cellStyle name="_Расшифровки к бюджету на 2011-2015 годы" xfId="264"/>
    <cellStyle name="_Расшифровки к бюджету на 2011-2015 годы 2" xfId="2553"/>
    <cellStyle name="_расшифровки к ТС на 2010 год" xfId="265"/>
    <cellStyle name="_расшифровки к ТС на 2010 год 2" xfId="2554"/>
    <cellStyle name="_Расшифровки к ТС на 2011-2013 г.г.(окончательный)" xfId="266"/>
    <cellStyle name="_Расшифровки к ТС на 2011-2013 г.г.(окончательный) 2" xfId="2555"/>
    <cellStyle name="_Расшифровки на 2009 год." xfId="267"/>
    <cellStyle name="_Расшифровки на 2009 год. 2" xfId="2556"/>
    <cellStyle name="_Расшифровки_1кв_2002" xfId="268"/>
    <cellStyle name="_Расшифровки_1кв_2002 2" xfId="269"/>
    <cellStyle name="_Расшифровки_1кв_2002 2 2" xfId="2557"/>
    <cellStyle name="_Расшифровки_1кв_2002 2 3" xfId="2558"/>
    <cellStyle name="_Расшифровки_1кв_2002 2_4П" xfId="2559"/>
    <cellStyle name="_Расшифровки_1кв_2002 2_4П 2" xfId="2560"/>
    <cellStyle name="_Расшифровки_1кв_2002 3" xfId="2561"/>
    <cellStyle name="_расш-ки от Айнур" xfId="270"/>
    <cellStyle name="_расш-ки от Айнур 2" xfId="2562"/>
    <cellStyle name="_расш-ки от Айнур_4П" xfId="2563"/>
    <cellStyle name="_расш-ки от Айнур_4П 2" xfId="2564"/>
    <cellStyle name="_РБ АЖК" xfId="271"/>
    <cellStyle name="_РБ АЖК 2" xfId="2565"/>
    <cellStyle name="_РБ АЖК_4П" xfId="2566"/>
    <cellStyle name="_РБ АЖК_4П 2" xfId="2567"/>
    <cellStyle name="_РБ АлЭС" xfId="272"/>
    <cellStyle name="_РБ АлЭС 2" xfId="2568"/>
    <cellStyle name="_РБ АлЭС_4П" xfId="2569"/>
    <cellStyle name="_РБ АлЭС_4П 2" xfId="2570"/>
    <cellStyle name="_реализ. коман" xfId="273"/>
    <cellStyle name="_реализ. коман 2" xfId="2571"/>
    <cellStyle name="_Регистрация договоров 2003" xfId="274"/>
    <cellStyle name="_Регистрация договоров 2003 2" xfId="275"/>
    <cellStyle name="_Регистрация договоров 2003 2 2" xfId="2572"/>
    <cellStyle name="_Регистрация договоров 2003 2 3" xfId="2573"/>
    <cellStyle name="_Регистрация договоров 2003 2_4П" xfId="2574"/>
    <cellStyle name="_Регистрация договоров 2003 2_4П 2" xfId="2575"/>
    <cellStyle name="_Регистрация договоров 2003 3" xfId="2576"/>
    <cellStyle name="_Регистрация договоров 2003_4П" xfId="2577"/>
    <cellStyle name="_Регистрация договоров 2003_4П 2" xfId="2578"/>
    <cellStyle name="_РЭ Ф3" xfId="276"/>
    <cellStyle name="_РЭ Ф3 2" xfId="277"/>
    <cellStyle name="_РЭ Ф3 2 2" xfId="2579"/>
    <cellStyle name="_РЭ Ф3 2 3" xfId="2580"/>
    <cellStyle name="_РЭ Ф3 2_4П" xfId="2581"/>
    <cellStyle name="_РЭ Ф3 2_4П 2" xfId="2582"/>
    <cellStyle name="_РЭ Ф3 3" xfId="2583"/>
    <cellStyle name="_Самрук-Инвест" xfId="278"/>
    <cellStyle name="_Самрук-Инвест 2" xfId="2584"/>
    <cellStyle name="_Самрук-Энерго" xfId="279"/>
    <cellStyle name="_Самрук-Энерго 2" xfId="2585"/>
    <cellStyle name="_САС-БП 2004 г (2вариант)" xfId="2586"/>
    <cellStyle name="_САС-БП 2004 г (2вариант) ЮКОС" xfId="2587"/>
    <cellStyle name="_СВЕРКА ФАКТ 2006 с Ф.2Бух" xfId="280"/>
    <cellStyle name="_СВЕРКА ФАКТ 2006 с Ф.2Бух 2" xfId="2588"/>
    <cellStyle name="_Свод (производство)" xfId="281"/>
    <cellStyle name="_Свод (производство) 2" xfId="2589"/>
    <cellStyle name="_Свод (производство)_4П" xfId="2590"/>
    <cellStyle name="_Свод (производство)_4П 2" xfId="2591"/>
    <cellStyle name="_Свод (производство)2" xfId="282"/>
    <cellStyle name="_Свод (производство)2 2" xfId="2592"/>
    <cellStyle name="_Свод (производство)2_4П" xfId="2593"/>
    <cellStyle name="_Свод (производство)2_4П 2" xfId="2594"/>
    <cellStyle name="_Свод Общие и административные" xfId="283"/>
    <cellStyle name="_Свод Общие и административные 2" xfId="2595"/>
    <cellStyle name="_Свод Общие и административные 555" xfId="284"/>
    <cellStyle name="_Свод Общие и административные 555 2" xfId="2596"/>
    <cellStyle name="_Свод Общие и административные 555_4П" xfId="2597"/>
    <cellStyle name="_Свод Общие и административные 555_4П 2" xfId="2598"/>
    <cellStyle name="_Свод Общие и административные на 2011-2013 годы" xfId="285"/>
    <cellStyle name="_Свод Общие и административные на 2011-2013 годы 2" xfId="2599"/>
    <cellStyle name="_Свод Общие и административные на 2011-2013 годы_4П" xfId="2600"/>
    <cellStyle name="_Свод Общие и административные на 2011-2013 годы_4П 2" xfId="2601"/>
    <cellStyle name="_Свод Общие и административные_4П" xfId="2602"/>
    <cellStyle name="_Свод Общие и административные_4П 2" xfId="2603"/>
    <cellStyle name="_СВОД ПО РЕАЛИЗ." xfId="286"/>
    <cellStyle name="_СВОД ПО РЕАЛИЗ. 2" xfId="2604"/>
    <cellStyle name="_СВОД ПО РЕАЛИЗ._4П" xfId="2605"/>
    <cellStyle name="_СВОД ПО РЕАЛИЗ._4П 2" xfId="2606"/>
    <cellStyle name="_Связь на 2010 год" xfId="287"/>
    <cellStyle name="_Связь на 2010 год 2" xfId="2607"/>
    <cellStyle name="_Себестоимость" xfId="288"/>
    <cellStyle name="_Себестоимость 2" xfId="289"/>
    <cellStyle name="_Себестоимость 2 2" xfId="2608"/>
    <cellStyle name="_Себестоимость 2 3" xfId="2609"/>
    <cellStyle name="_Себестоимость 2_4П" xfId="2610"/>
    <cellStyle name="_Себестоимость 2_4П 2" xfId="2611"/>
    <cellStyle name="_Себестоимость 3" xfId="2612"/>
    <cellStyle name="_Себестоимость_4П" xfId="2613"/>
    <cellStyle name="_Себестоимость_4П 2" xfId="2614"/>
    <cellStyle name="_скоррект. расходы по вознагражениям" xfId="290"/>
    <cellStyle name="_скоррект. расходы по вознагражениям 2" xfId="2615"/>
    <cellStyle name="_скоррект. расходы по вознагражениям_4П" xfId="2616"/>
    <cellStyle name="_скоррект. расходы по вознагражениям_4П 2" xfId="2617"/>
    <cellStyle name="_Совета Директоров на 2010 года" xfId="291"/>
    <cellStyle name="_Совета Директоров на 2010 года 2" xfId="2618"/>
    <cellStyle name="_Соц. налог 2012, 2013,2014,2015 гг." xfId="292"/>
    <cellStyle name="_Соц. налог 2012, 2013,2014,2015 гг. 2" xfId="2619"/>
    <cellStyle name="_Соц. налог 2012, 2013,2014,2015 гг._4П" xfId="2620"/>
    <cellStyle name="_Соц. налог 2012, 2013,2014,2015 гг._4П 2" xfId="2621"/>
    <cellStyle name="_Спецификация к договору Актобе" xfId="293"/>
    <cellStyle name="_Спецификация к договору Актобе 2" xfId="294"/>
    <cellStyle name="_Спецификация к договору Актобе 2 2" xfId="2622"/>
    <cellStyle name="_Спецификация к договору Актобе 2 3" xfId="2623"/>
    <cellStyle name="_Спецификация к договору Актобе 2_4П" xfId="2624"/>
    <cellStyle name="_Спецификация к договору Актобе 2_4П 2" xfId="2625"/>
    <cellStyle name="_Спецификация к договору Актобе 3" xfId="2626"/>
    <cellStyle name="_Тарифная смета АО АЖК" xfId="295"/>
    <cellStyle name="_Тарифная смета АО АЖК 2" xfId="2627"/>
    <cellStyle name="_Тех обслуж замена запчастей" xfId="296"/>
    <cellStyle name="_Тех обслуж замена запчастей 2" xfId="2628"/>
    <cellStyle name="_ТИС расшифровка" xfId="297"/>
    <cellStyle name="_ТИС расшифровка 2" xfId="2629"/>
    <cellStyle name="_ТОО БАК МСФО ФИН ОТЧ 31.12.08" xfId="298"/>
    <cellStyle name="_ТОО БАК МСФО ФИН ОТЧ 31.12.08 2" xfId="2630"/>
    <cellStyle name="_ТОО БАК МСФО ФИН ОТЧ 31.12.08_4П" xfId="2631"/>
    <cellStyle name="_ТОО БАК МСФО ФИН ОТЧ 31.12.08_4П 2" xfId="2632"/>
    <cellStyle name="_ТС 2008 с расшифровками от 03,09,2007" xfId="299"/>
    <cellStyle name="_ТС 2008 с расшифровками от 03,09,2007 2" xfId="2633"/>
    <cellStyle name="_ТС 2011г" xfId="300"/>
    <cellStyle name="_ТС 2011г 2" xfId="2634"/>
    <cellStyle name="_ТС на 2010 год расшифровки" xfId="301"/>
    <cellStyle name="_ТС на 2010 год расшифровки 2" xfId="2635"/>
    <cellStyle name="_услуги свзязи Производство" xfId="302"/>
    <cellStyle name="_услуги свзязи Производство 2" xfId="2636"/>
    <cellStyle name="_услуги свзязи Производство_4П" xfId="2637"/>
    <cellStyle name="_услуги свзязи Производство_4П 2" xfId="2638"/>
    <cellStyle name="_услуги связи" xfId="303"/>
    <cellStyle name="_услуги связи 2" xfId="2639"/>
    <cellStyle name="_услуги связи_4П" xfId="2640"/>
    <cellStyle name="_услуги связи_4П 2" xfId="2641"/>
    <cellStyle name="_Утв СД Бюджет расшиф 29 12 05" xfId="304"/>
    <cellStyle name="_Утв СД Бюджет расшиф 29 12 05 2" xfId="305"/>
    <cellStyle name="_Утв СД Бюджет расшиф 29 12 05 2 2" xfId="2642"/>
    <cellStyle name="_Утв СД Бюджет расшиф 29 12 05 2 3" xfId="2643"/>
    <cellStyle name="_Утв СД Бюджет расшиф 29 12 05 2_4П" xfId="2644"/>
    <cellStyle name="_Утв СД Бюджет расшиф 29 12 05 2_4П 2" xfId="2645"/>
    <cellStyle name="_Утв СД Бюджет расшиф 29 12 05 3" xfId="2646"/>
    <cellStyle name="_Утв СД Бюджет расшиф 29 12 05_4П" xfId="2647"/>
    <cellStyle name="_Утв СД Бюджет расшиф 29 12 05_4П 2" xfId="2648"/>
    <cellStyle name="_УЭУ Ф3" xfId="306"/>
    <cellStyle name="_УЭУ Ф3 2" xfId="307"/>
    <cellStyle name="_УЭУ Ф3 2 2" xfId="2649"/>
    <cellStyle name="_УЭУ Ф3 2 3" xfId="2650"/>
    <cellStyle name="_УЭУ Ф3 2_4П" xfId="2651"/>
    <cellStyle name="_УЭУ Ф3 2_4П 2" xfId="2652"/>
    <cellStyle name="_УЭУ Ф3 3" xfId="2653"/>
    <cellStyle name="_Факт КТГ за 1-кв.2007г+." xfId="308"/>
    <cellStyle name="_Факт КТГ за 1-кв.2007г+. 2" xfId="309"/>
    <cellStyle name="_Факт КТГ за 1-кв.2007г+. 2 2" xfId="2654"/>
    <cellStyle name="_Факт КТГ за 1-кв.2007г+. 2 3" xfId="2655"/>
    <cellStyle name="_Факт КТГ за 1-кв.2007г+. 2_4П" xfId="2656"/>
    <cellStyle name="_Факт КТГ за 1-кв.2007г+. 2_4П 2" xfId="2657"/>
    <cellStyle name="_Факт КТГ за 1-кв.2007г+. 3" xfId="2658"/>
    <cellStyle name="_Факт КТГ за 1-кв.2007г+._4П" xfId="2659"/>
    <cellStyle name="_Факт КТГ за 1-кв.2007г+._4П 2" xfId="2660"/>
    <cellStyle name="_ФОРМА 2011-2015 годы  АО АЖК для работы посл 160710" xfId="310"/>
    <cellStyle name="_ФОРМА 2011-2015 годы  АО АЖК для работы посл 160710 (2)" xfId="311"/>
    <cellStyle name="_ФОРМА 2011-2015 годы  АО АЖК для работы посл 160710 (2) 2" xfId="2661"/>
    <cellStyle name="_ФОРМА 2011-2015 годы  АО АЖК для работы посл 160710 (2)_4П" xfId="2662"/>
    <cellStyle name="_ФОРМА 2011-2015 годы  АО АЖК для работы посл 160710 (2)_4П 2" xfId="2663"/>
    <cellStyle name="_ФОРМА 2011-2015 годы  АО АЖК для работы посл 160710 2" xfId="2664"/>
    <cellStyle name="_ФОРМА 2011-2015 годы  АО АЖК для работы посл 160710_4П" xfId="2665"/>
    <cellStyle name="_ФОРМА 2011-2015 годы  АО АЖК для работы посл 160710_4П 2" xfId="2666"/>
    <cellStyle name="_Форма дуль 2" xfId="312"/>
    <cellStyle name="_Форма дуль 2 2" xfId="313"/>
    <cellStyle name="_Форма дуль 2 2 2" xfId="2667"/>
    <cellStyle name="_Форма дуль 2 2 3" xfId="2668"/>
    <cellStyle name="_Форма дуль 2 2_4П" xfId="2669"/>
    <cellStyle name="_Форма дуль 2 2_4П 2" xfId="2670"/>
    <cellStyle name="_Форма дуль 2 3" xfId="2671"/>
    <cellStyle name="_Форма дуль 2_4П" xfId="2672"/>
    <cellStyle name="_Форма дуль 2_4П 2" xfId="2673"/>
    <cellStyle name="_Формы БП_ Юкос (послед)" xfId="2674"/>
    <cellStyle name="_Формы МСФО- для ДЧП КМГ-Финотчет-1 кв.2007 г." xfId="314"/>
    <cellStyle name="_Формы МСФО- для ДЧП КМГ-Финотчет-1 кв.2007 г. 2" xfId="2675"/>
    <cellStyle name="_ФОТ на 2010 годПОВЫШЕНИЕ на 9% (выпл.в разм.окл.АУП)" xfId="315"/>
    <cellStyle name="_ФОТ на 2010 годПОВЫШЕНИЕ на 9% (выпл.в разм.окл.АУП) 2" xfId="2676"/>
    <cellStyle name="_ФОТ на 2010 годПОВЫШЕНИЕ на 9% (выпл.в разм.окл.АУП)_4П" xfId="2677"/>
    <cellStyle name="_ФОТ на 2010 годПОВЫШЕНИЕ на 9% (выпл.в разм.окл.АУП)_4П 2" xfId="2678"/>
    <cellStyle name="_ФОТ по  ТС и БЮДЖЕТ на 2012 г.План по мес." xfId="316"/>
    <cellStyle name="_ФОТ по  ТС и БЮДЖЕТ на 2012 г.План по мес. 2" xfId="2679"/>
    <cellStyle name="_ФОТ по  ТС и БЮДЖЕТ на 2012 г.План по мес._4П" xfId="2680"/>
    <cellStyle name="_ФОТ по  ТС и БЮДЖЕТ на 2012 г.План по мес._4П 2" xfId="2681"/>
    <cellStyle name="_ФОТ по  ТС и БЮДЖЕТ на 2013 г.План по мес." xfId="317"/>
    <cellStyle name="_ФОТ по  ТС и БЮДЖЕТ на 2013 г.План по мес. 2" xfId="2682"/>
    <cellStyle name="_ФОТ по  ТС и БЮДЖЕТ на 2013 г.План по мес._4П" xfId="2683"/>
    <cellStyle name="_ФОТ по  ТС и БЮДЖЕТ на 2013 г.План по мес._4П 2" xfId="2684"/>
    <cellStyle name="_шаблон к письму нк 03-8777" xfId="2685"/>
    <cellStyle name="_январь-май 2007" xfId="318"/>
    <cellStyle name="_январь-май 2007 2" xfId="2686"/>
    <cellStyle name="_январь-май 2007_4П" xfId="2687"/>
    <cellStyle name="_январь-май 2007_4П 2" xfId="2688"/>
    <cellStyle name="”€?ђ?‘?‚›?" xfId="319"/>
    <cellStyle name="”€ЌЂЌ‘Ћ‚›‰" xfId="320"/>
    <cellStyle name="”€ќђќ‘ћ‚›‰ 2" xfId="2689"/>
    <cellStyle name="”€ЌЂЌ‘Ћ‚›‰ 3" xfId="2690"/>
    <cellStyle name="”€ЌЂЌ‘Ћ‚›‰_4П" xfId="2691"/>
    <cellStyle name="”€қђқ‘һ‚›ү" xfId="321"/>
    <cellStyle name="”€љ‘€ђ?‚ђ??›?" xfId="322"/>
    <cellStyle name="”€Љ‘€ђҺ‚ЂҚҚ›ү" xfId="323"/>
    <cellStyle name="”€Љ‘€ђҺ‚ЂҚҚ›ү 2" xfId="2692"/>
    <cellStyle name="”€Љ‘€ђЋ‚ЂЌЌ›‰" xfId="324"/>
    <cellStyle name="”€љ‘€ђћ‚ђќќ›‰ 2" xfId="2693"/>
    <cellStyle name="”€Љ‘€ђЋ‚ЂЌЌ›‰ 3" xfId="2694"/>
    <cellStyle name="”€Љ‘€ђЋ‚ЂЌЌ›‰_4П" xfId="2695"/>
    <cellStyle name="”ќђќ‘ћ‚›‰" xfId="325"/>
    <cellStyle name="”ќђќ‘ћ‚›‰ 2" xfId="326"/>
    <cellStyle name="”ќђќ‘ћ‚›‰ 2 2" xfId="2696"/>
    <cellStyle name="”ќђќ‘ћ‚›‰ 2 3" xfId="2697"/>
    <cellStyle name="”љ‘ђћ‚ђќќ›‰" xfId="327"/>
    <cellStyle name="”љ‘ђћ‚ђќќ›‰ 2" xfId="328"/>
    <cellStyle name="”љ‘ђћ‚ђќќ›‰ 2 2" xfId="2698"/>
    <cellStyle name="”љ‘ђћ‚ђќќ›‰ 2 3" xfId="2699"/>
    <cellStyle name="„…?…†?›?" xfId="329"/>
    <cellStyle name="„…ќ…†ќ›‰" xfId="330"/>
    <cellStyle name="„…ќ…†ќ›‰ 2" xfId="331"/>
    <cellStyle name="„…ќ…†ќ›‰ 2 2" xfId="2700"/>
    <cellStyle name="„…ќ…†ќ›‰ 2 3" xfId="2701"/>
    <cellStyle name="„…ќ…†ќ›‰_4П" xfId="2702"/>
    <cellStyle name="„…қ…†қ›ү" xfId="332"/>
    <cellStyle name="€’???‚›?" xfId="333"/>
    <cellStyle name="€’???‚›? 2" xfId="2703"/>
    <cellStyle name="€’???‚›?_4П" xfId="2704"/>
    <cellStyle name="€’һғһ‚›ү" xfId="334"/>
    <cellStyle name="€’һғһ‚›ү 2" xfId="2705"/>
    <cellStyle name="€’ЋѓЋ‚›‰" xfId="335"/>
    <cellStyle name="€’ћѓћ‚›‰ 2" xfId="2706"/>
    <cellStyle name="€’ћѓћ‚›‰ 2 2" xfId="2707"/>
    <cellStyle name="€’ЋѓЋ‚›‰ 3" xfId="2708"/>
    <cellStyle name="€’ЋѓЋ‚›‰_4П" xfId="2709"/>
    <cellStyle name="=C:\WINNT35\SYSTEM32\COMMAND.COM" xfId="336"/>
    <cellStyle name="=C:\WINNT35\SYSTEM32\COMMAND.COM 2" xfId="2710"/>
    <cellStyle name="‡ђѓћ‹ћ‚ћљ1" xfId="337"/>
    <cellStyle name="‡ђѓћ‹ћ‚ћљ1 2" xfId="338"/>
    <cellStyle name="‡ђѓћ‹ћ‚ћљ1 2 2" xfId="2711"/>
    <cellStyle name="‡ђѓћ‹ћ‚ћљ1 2 3" xfId="2712"/>
    <cellStyle name="‡ђѓћ‹ћ‚ћљ1 3" xfId="2713"/>
    <cellStyle name="‡ђѓћ‹ћ‚ћљ1_4П" xfId="2714"/>
    <cellStyle name="‡ђѓћ‹ћ‚ћљ2" xfId="339"/>
    <cellStyle name="‡ђѓћ‹ћ‚ћљ2 2" xfId="340"/>
    <cellStyle name="‡ђѓћ‹ћ‚ћљ2 2 2" xfId="2715"/>
    <cellStyle name="‡ђѓћ‹ћ‚ћљ2 2 3" xfId="2716"/>
    <cellStyle name="‡ђѓћ‹ћ‚ћљ2 3" xfId="2717"/>
    <cellStyle name="‡ђѓћ‹ћ‚ћљ2_4П" xfId="2718"/>
    <cellStyle name="•WЏЂ_ЉO‰?—a‹?" xfId="2719"/>
    <cellStyle name="’ћѓћ‚›‰" xfId="341"/>
    <cellStyle name="’ћѓћ‚›‰ 2" xfId="342"/>
    <cellStyle name="’ћѓћ‚›‰ 2 2" xfId="2720"/>
    <cellStyle name="’ћѓћ‚›‰ 2 3" xfId="2721"/>
    <cellStyle name="’ћѓћ‚›‰ 3" xfId="2722"/>
    <cellStyle name="" xfId="343"/>
    <cellStyle name="" xfId="344"/>
    <cellStyle name=" 2" xfId="2723"/>
    <cellStyle name=" 2" xfId="2724"/>
    <cellStyle name="_06.09" xfId="345"/>
    <cellStyle name="_06.09" xfId="346"/>
    <cellStyle name="_10 месяцев 2010 амортизация" xfId="347"/>
    <cellStyle name="_10 месяцев 2010 амортизация" xfId="348"/>
    <cellStyle name="_3. Пакет на ежеквартальной основе" xfId="349"/>
    <cellStyle name="_3. Пакет на ежеквартальной основе" xfId="350"/>
    <cellStyle name="_Бюджет 2010" xfId="351"/>
    <cellStyle name="_Бюджет 2010" xfId="352"/>
    <cellStyle name="_Бюджет 2010 2" xfId="2725"/>
    <cellStyle name="_Бюджет 2010 2" xfId="2726"/>
    <cellStyle name="_Бюджет 2010 3" xfId="2727"/>
    <cellStyle name="_Бюджет 2010 3" xfId="2728"/>
    <cellStyle name="_Бюджет 2010 4" xfId="2729"/>
    <cellStyle name="_Бюджет 2010 4" xfId="2730"/>
    <cellStyle name="_Бюджет 2010 5" xfId="2731"/>
    <cellStyle name="_Бюджет 2010 5" xfId="2732"/>
    <cellStyle name="_Бюджет АО АлэС_2011_2015" xfId="353"/>
    <cellStyle name="_Бюджет АО АлэС_2011_2015" xfId="354"/>
    <cellStyle name="_Бюджет АО АлэС_2011_2015 2" xfId="2733"/>
    <cellStyle name="_Бюджет АО АлэС_2011_2015 2" xfId="2734"/>
    <cellStyle name="_бюджет на 2009 ТЭЦ-1." xfId="355"/>
    <cellStyle name="_бюджет на 2009 ТЭЦ-1." xfId="356"/>
    <cellStyle name="_бюджет на 2009 ТЭЦ-1. 10" xfId="357"/>
    <cellStyle name="_бюджет на 2009 ТЭЦ-1. 10" xfId="358"/>
    <cellStyle name="_бюджет на 2009 ТЭЦ-1. 11" xfId="359"/>
    <cellStyle name="_бюджет на 2009 ТЭЦ-1. 11" xfId="360"/>
    <cellStyle name="_бюджет на 2009 ТЭЦ-1. 12" xfId="361"/>
    <cellStyle name="_бюджет на 2009 ТЭЦ-1. 12" xfId="362"/>
    <cellStyle name="_бюджет на 2009 ТЭЦ-1. 13" xfId="2735"/>
    <cellStyle name="_бюджет на 2009 ТЭЦ-1. 13" xfId="2736"/>
    <cellStyle name="_бюджет на 2009 ТЭЦ-1. 2" xfId="363"/>
    <cellStyle name="_бюджет на 2009 ТЭЦ-1. 2" xfId="364"/>
    <cellStyle name="_бюджет на 2009 ТЭЦ-1. 3" xfId="365"/>
    <cellStyle name="_бюджет на 2009 ТЭЦ-1. 3" xfId="366"/>
    <cellStyle name="_бюджет на 2009 ТЭЦ-1. 4" xfId="367"/>
    <cellStyle name="_бюджет на 2009 ТЭЦ-1. 4" xfId="368"/>
    <cellStyle name="_бюджет на 2009 ТЭЦ-1. 5" xfId="369"/>
    <cellStyle name="_бюджет на 2009 ТЭЦ-1. 5" xfId="370"/>
    <cellStyle name="_бюджет на 2009 ТЭЦ-1. 6" xfId="371"/>
    <cellStyle name="_бюджет на 2009 ТЭЦ-1. 6" xfId="372"/>
    <cellStyle name="_бюджет на 2009 ТЭЦ-1. 7" xfId="373"/>
    <cellStyle name="_бюджет на 2009 ТЭЦ-1. 7" xfId="374"/>
    <cellStyle name="_бюджет на 2009 ТЭЦ-1. 8" xfId="375"/>
    <cellStyle name="_бюджет на 2009 ТЭЦ-1. 8" xfId="376"/>
    <cellStyle name="_бюджет на 2009 ТЭЦ-1. 9" xfId="377"/>
    <cellStyle name="_бюджет на 2009 ТЭЦ-1. 9" xfId="378"/>
    <cellStyle name="_бюджет на 2009 ТЭЦ-1._06.10_Услуги по санобработке и вывозу мусора_2011" xfId="379"/>
    <cellStyle name="_бюджет на 2009 ТЭЦ-1._06.10_Услуги по санобработке и вывозу мусора_2011" xfId="380"/>
    <cellStyle name="_бюджет на 2010 ТЭЦ-1." xfId="381"/>
    <cellStyle name="_бюджет на 2010 ТЭЦ-1." xfId="382"/>
    <cellStyle name="_бюджет на 2010 ТЭЦ-1. 10" xfId="383"/>
    <cellStyle name="_бюджет на 2010 ТЭЦ-1. 10" xfId="384"/>
    <cellStyle name="_бюджет на 2010 ТЭЦ-1. 11" xfId="385"/>
    <cellStyle name="_бюджет на 2010 ТЭЦ-1. 11" xfId="386"/>
    <cellStyle name="_бюджет на 2010 ТЭЦ-1. 12" xfId="387"/>
    <cellStyle name="_бюджет на 2010 ТЭЦ-1. 12" xfId="388"/>
    <cellStyle name="_бюджет на 2010 ТЭЦ-1. 13" xfId="2737"/>
    <cellStyle name="_бюджет на 2010 ТЭЦ-1. 13" xfId="2738"/>
    <cellStyle name="_бюджет на 2010 ТЭЦ-1. 2" xfId="389"/>
    <cellStyle name="_бюджет на 2010 ТЭЦ-1. 2" xfId="390"/>
    <cellStyle name="_бюджет на 2010 ТЭЦ-1. 3" xfId="391"/>
    <cellStyle name="_бюджет на 2010 ТЭЦ-1. 3" xfId="392"/>
    <cellStyle name="_бюджет на 2010 ТЭЦ-1. 4" xfId="393"/>
    <cellStyle name="_бюджет на 2010 ТЭЦ-1. 4" xfId="394"/>
    <cellStyle name="_бюджет на 2010 ТЭЦ-1. 5" xfId="395"/>
    <cellStyle name="_бюджет на 2010 ТЭЦ-1. 5" xfId="396"/>
    <cellStyle name="_бюджет на 2010 ТЭЦ-1. 6" xfId="397"/>
    <cellStyle name="_бюджет на 2010 ТЭЦ-1. 6" xfId="398"/>
    <cellStyle name="_бюджет на 2010 ТЭЦ-1. 7" xfId="399"/>
    <cellStyle name="_бюджет на 2010 ТЭЦ-1. 7" xfId="400"/>
    <cellStyle name="_бюджет на 2010 ТЭЦ-1. 8" xfId="401"/>
    <cellStyle name="_бюджет на 2010 ТЭЦ-1. 8" xfId="402"/>
    <cellStyle name="_бюджет на 2010 ТЭЦ-1. 9" xfId="403"/>
    <cellStyle name="_бюджет на 2010 ТЭЦ-1. 9" xfId="404"/>
    <cellStyle name="_бюджет на 2010 ТЭЦ-1._06.10_Услуги по санобработке и вывозу мусора_2011" xfId="405"/>
    <cellStyle name="_бюджет на 2010 ТЭЦ-1._06.10_Услуги по санобработке и вывозу мусора_2011" xfId="406"/>
    <cellStyle name="_Бюджет ТЭЦ-2 проект 2010г._Наташа восстановл." xfId="407"/>
    <cellStyle name="_Бюджет ТЭЦ-2 проект 2010г._Наташа восстановл." xfId="408"/>
    <cellStyle name="_Бюджет ТЭЦ-2 проект 2010г._Наташа восстановл._06.10_Услуги по санобработке и вывозу мусора_2011" xfId="409"/>
    <cellStyle name="_Бюджет ТЭЦ-2 проект 2010г._Наташа восстановл._06.10_Услуги по санобработке и вывозу мусора_2011" xfId="410"/>
    <cellStyle name="_Бюджет ТЭЦ-2 проект 2010г._Наташа восстановл._ТЭЦ-2 Командировочные 2011.г  23.07.2010г." xfId="411"/>
    <cellStyle name="_Бюджет ТЭЦ-2 проект 2010г._Наташа восстановл._ТЭЦ-2 Командировочные 2011.г  23.07.2010г." xfId="412"/>
    <cellStyle name="_департаменты 9 мес" xfId="413"/>
    <cellStyle name="_департаменты 9 мес" xfId="414"/>
    <cellStyle name="_ежем.отчет_инвест" xfId="415"/>
    <cellStyle name="_ежем.отчет_инвест" xfId="416"/>
    <cellStyle name="_Ежемес.отчёт MMR_2009 Самрук-Энерго_01.10.09_last" xfId="417"/>
    <cellStyle name="_Ежемес.отчёт MMR_2009 Самрук-Энерго_01.10.09_last" xfId="418"/>
    <cellStyle name="_Ежемес.отчёт MMR_2009 Самрук-Энерго_october_last (1)" xfId="419"/>
    <cellStyle name="_Ежемес.отчёт MMR_2009 Самрук-Энерго_october_last (1)" xfId="420"/>
    <cellStyle name="_Испол бюджета 11 месяцев" xfId="421"/>
    <cellStyle name="_Испол бюджета 11 месяцев" xfId="422"/>
    <cellStyle name="_Испол бюджета 11 месяцев 2" xfId="2739"/>
    <cellStyle name="_Испол бюджета 11 месяцев 2" xfId="2740"/>
    <cellStyle name="_Испол. бюджета_2009г_2008." xfId="423"/>
    <cellStyle name="_Испол. бюджета_2009г_2008." xfId="424"/>
    <cellStyle name="_Квартальный отчет_2010 - формы для ТЭЦ-1,с комент. к разделу 7" xfId="425"/>
    <cellStyle name="_Квартальный отчет_2010 - формы для ТЭЦ-1,с комент. к разделу 7" xfId="426"/>
    <cellStyle name="_Копия расш. услуг по месячно 2010г. посл" xfId="427"/>
    <cellStyle name="_Копия расш. услуг по месячно 2010г. посл" xfId="428"/>
    <cellStyle name="_Лист15" xfId="429"/>
    <cellStyle name="_Лист15" xfId="430"/>
    <cellStyle name="_методика для СЭ" xfId="431"/>
    <cellStyle name="_методика для СЭ" xfId="432"/>
    <cellStyle name="_Оператив. отчет_2009_АО АлЭС_10.12.09_15.00" xfId="433"/>
    <cellStyle name="_Оператив. отчет_2009_АО АлЭС_10.12.09_15.00" xfId="434"/>
    <cellStyle name="_Помесячный транзит 2010г (1)" xfId="435"/>
    <cellStyle name="_Помесячный транзит 2010г (1)" xfId="436"/>
    <cellStyle name="_Помесячный транзит 2010г (1) 2" xfId="2741"/>
    <cellStyle name="_Помесячный транзит 2010г (1) 2" xfId="2742"/>
    <cellStyle name="_расчеты и расшиф.кондиционеры,газ.вода-11" xfId="437"/>
    <cellStyle name="_расчеты и расшиф.кондиционеры,газ.вода-11" xfId="438"/>
    <cellStyle name="_расчеты и расшиф.кондиционеры,газ.вода-11_Копия Копия РАСШИФРОВКИ ПОСЛЕДНИЙ ВАРИАН С БЮДЖЕТОМ пос верс" xfId="439"/>
    <cellStyle name="_расчеты и расшиф.кондиционеры,газ.вода-11_Копия Копия РАСШИФРОВКИ ПОСЛЕДНИЙ ВАРИАН С БЮДЖЕТОМ пос верс" xfId="440"/>
    <cellStyle name="_расчеты и расшиф.кондиционеры,газ.вода-11_ТЭЦ-1_БЮДЖЕТ 2011 от 20.07.10г" xfId="441"/>
    <cellStyle name="_расчеты и расшиф.кондиционеры,газ.вода-11_ТЭЦ-1_БЮДЖЕТ 2011 от 20.07.10г" xfId="442"/>
    <cellStyle name="_расчеты и расшиф.ст.06.10 дератизация-11" xfId="443"/>
    <cellStyle name="_расчеты и расшиф.ст.06.10 дератизация-11" xfId="444"/>
    <cellStyle name="_расчеты и расшиф.ст.06.10 дератизация-11_Копия Копия РАСШИФРОВКИ ПОСЛЕДНИЙ ВАРИАН С БЮДЖЕТОМ пос верс" xfId="445"/>
    <cellStyle name="_расчеты и расшиф.ст.06.10 дератизация-11_Копия Копия РАСШИФРОВКИ ПОСЛЕДНИЙ ВАРИАН С БЮДЖЕТОМ пос верс" xfId="446"/>
    <cellStyle name="_расчеты и расшиф.ст.06.10 дератизация-11_ТЭЦ-1_БЮДЖЕТ 2011 от 20.07.10г" xfId="447"/>
    <cellStyle name="_расчеты и расшиф.ст.06.10 дератизация-11_ТЭЦ-1_БЮДЖЕТ 2011 от 20.07.10г" xfId="448"/>
    <cellStyle name="_расш. услуг по месячно 2009г." xfId="449"/>
    <cellStyle name="_расш. услуг по месячно 2009г." xfId="450"/>
    <cellStyle name="_расш. услуг по месячно 2009г._Копия Копия РАСШИФРОВКИ ПОСЛЕДНИЙ ВАРИАН С БЮДЖЕТОМ пос верс" xfId="451"/>
    <cellStyle name="_расш. услуг по месячно 2009г._Копия Копия РАСШИФРОВКИ ПОСЛЕДНИЙ ВАРИАН С БЮДЖЕТОМ пос верс" xfId="452"/>
    <cellStyle name="_расш. услуг по месячно 2009г._ТЭЦ-1_БЮДЖЕТ 2011 от 20.07.10г" xfId="453"/>
    <cellStyle name="_расш. услуг по месячно 2009г._ТЭЦ-1_БЮДЖЕТ 2011 от 20.07.10г" xfId="454"/>
    <cellStyle name="_расш. услуг по месячно 2010г." xfId="455"/>
    <cellStyle name="_расш. услуг по месячно 2010г." xfId="456"/>
    <cellStyle name="_РАСШИФРОВКИ" xfId="457"/>
    <cellStyle name="_РАСШИФРОВКИ" xfId="458"/>
    <cellStyle name="_Расшифровки помесячно 2010 с бюджетом" xfId="459"/>
    <cellStyle name="_Расшифровки помесячно 2010 с бюджетом" xfId="460"/>
    <cellStyle name="_расшифровки-форма-год Вика" xfId="461"/>
    <cellStyle name="_расшифровки-форма-год Вика" xfId="462"/>
    <cellStyle name="_расшифровки-форма-год ст.06.09" xfId="463"/>
    <cellStyle name="_расшифровки-форма-год ст.06.09" xfId="464"/>
    <cellStyle name="_расшифровки-форма-год ст.06.09 (1)" xfId="465"/>
    <cellStyle name="_расшифровки-форма-год ст.06.09 (1)" xfId="466"/>
    <cellStyle name="_расшифровки-форма-год ст.06.09 (1) 10" xfId="467"/>
    <cellStyle name="_расшифровки-форма-год ст.06.09 (1) 10" xfId="468"/>
    <cellStyle name="_расшифровки-форма-год ст.06.09 (1) 11" xfId="469"/>
    <cellStyle name="_расшифровки-форма-год ст.06.09 (1) 11" xfId="470"/>
    <cellStyle name="_расшифровки-форма-год ст.06.09 (1) 12" xfId="471"/>
    <cellStyle name="_расшифровки-форма-год ст.06.09 (1) 12" xfId="472"/>
    <cellStyle name="_расшифровки-форма-год ст.06.09 (1) 13" xfId="2743"/>
    <cellStyle name="_расшифровки-форма-год ст.06.09 (1) 13" xfId="2744"/>
    <cellStyle name="_расшифровки-форма-год ст.06.09 (1) 2" xfId="473"/>
    <cellStyle name="_расшифровки-форма-год ст.06.09 (1) 2" xfId="474"/>
    <cellStyle name="_расшифровки-форма-год ст.06.09 (1) 3" xfId="475"/>
    <cellStyle name="_расшифровки-форма-год ст.06.09 (1) 3" xfId="476"/>
    <cellStyle name="_расшифровки-форма-год ст.06.09 (1) 4" xfId="477"/>
    <cellStyle name="_расшифровки-форма-год ст.06.09 (1) 4" xfId="478"/>
    <cellStyle name="_расшифровки-форма-год ст.06.09 (1) 5" xfId="479"/>
    <cellStyle name="_расшифровки-форма-год ст.06.09 (1) 5" xfId="480"/>
    <cellStyle name="_расшифровки-форма-год ст.06.09 (1) 6" xfId="481"/>
    <cellStyle name="_расшифровки-форма-год ст.06.09 (1) 6" xfId="482"/>
    <cellStyle name="_расшифровки-форма-год ст.06.09 (1) 7" xfId="483"/>
    <cellStyle name="_расшифровки-форма-год ст.06.09 (1) 7" xfId="484"/>
    <cellStyle name="_расшифровки-форма-год ст.06.09 (1) 8" xfId="485"/>
    <cellStyle name="_расшифровки-форма-год ст.06.09 (1) 8" xfId="486"/>
    <cellStyle name="_расшифровки-форма-год ст.06.09 (1) 9" xfId="487"/>
    <cellStyle name="_расшифровки-форма-год ст.06.09 (1) 9" xfId="488"/>
    <cellStyle name="_расшифровки-форма-год ст.06.09 (1)_06.10_Услуги по санобработке и вывозу мусора_2011" xfId="489"/>
    <cellStyle name="_расшифровки-форма-год ст.06.09 (1)_06.10_Услуги по санобработке и вывозу мусора_2011" xfId="490"/>
    <cellStyle name="_расшифровки-форма-год ст.06.09 10" xfId="491"/>
    <cellStyle name="_расшифровки-форма-год ст.06.09 10" xfId="492"/>
    <cellStyle name="_расшифровки-форма-год ст.06.09 11" xfId="493"/>
    <cellStyle name="_расшифровки-форма-год ст.06.09 11" xfId="494"/>
    <cellStyle name="_расшифровки-форма-год ст.06.09 12" xfId="495"/>
    <cellStyle name="_расшифровки-форма-год ст.06.09 12" xfId="496"/>
    <cellStyle name="_расшифровки-форма-год ст.06.09 13" xfId="2745"/>
    <cellStyle name="_расшифровки-форма-год ст.06.09 13" xfId="2746"/>
    <cellStyle name="_расшифровки-форма-год ст.06.09 2" xfId="497"/>
    <cellStyle name="_расшифровки-форма-год ст.06.09 2" xfId="498"/>
    <cellStyle name="_расшифровки-форма-год ст.06.09 3" xfId="499"/>
    <cellStyle name="_расшифровки-форма-год ст.06.09 3" xfId="500"/>
    <cellStyle name="_расшифровки-форма-год ст.06.09 4" xfId="501"/>
    <cellStyle name="_расшифровки-форма-год ст.06.09 4" xfId="502"/>
    <cellStyle name="_расшифровки-форма-год ст.06.09 5" xfId="503"/>
    <cellStyle name="_расшифровки-форма-год ст.06.09 5" xfId="504"/>
    <cellStyle name="_расшифровки-форма-год ст.06.09 6" xfId="505"/>
    <cellStyle name="_расшифровки-форма-год ст.06.09 6" xfId="506"/>
    <cellStyle name="_расшифровки-форма-год ст.06.09 7" xfId="507"/>
    <cellStyle name="_расшифровки-форма-год ст.06.09 7" xfId="508"/>
    <cellStyle name="_расшифровки-форма-год ст.06.09 8" xfId="509"/>
    <cellStyle name="_расшифровки-форма-год ст.06.09 8" xfId="510"/>
    <cellStyle name="_расшифровки-форма-год ст.06.09 9" xfId="511"/>
    <cellStyle name="_расшифровки-форма-год ст.06.09 9" xfId="512"/>
    <cellStyle name="_расшифровки-форма-год ст.06.09_06.10_Услуги по санобработке и вывозу мусора_2011" xfId="513"/>
    <cellStyle name="_расшифровки-форма-год ст.06.09_06.10_Услуги по санобработке и вывозу мусора_2011" xfId="514"/>
    <cellStyle name="_расшифровки-форма-год ТЭЦ-1" xfId="515"/>
    <cellStyle name="_расшифровки-форма-год ТЭЦ-1" xfId="516"/>
    <cellStyle name="_расшифровки-форма-год ТЭЦ-1 10" xfId="517"/>
    <cellStyle name="_расшифровки-форма-год ТЭЦ-1 10" xfId="518"/>
    <cellStyle name="_расшифровки-форма-год ТЭЦ-1 11" xfId="519"/>
    <cellStyle name="_расшифровки-форма-год ТЭЦ-1 11" xfId="520"/>
    <cellStyle name="_расшифровки-форма-год ТЭЦ-1 12" xfId="521"/>
    <cellStyle name="_расшифровки-форма-год ТЭЦ-1 12" xfId="522"/>
    <cellStyle name="_расшифровки-форма-год ТЭЦ-1 2" xfId="523"/>
    <cellStyle name="_расшифровки-форма-год ТЭЦ-1 2" xfId="524"/>
    <cellStyle name="_расшифровки-форма-год ТЭЦ-1 3" xfId="525"/>
    <cellStyle name="_расшифровки-форма-год ТЭЦ-1 3" xfId="526"/>
    <cellStyle name="_расшифровки-форма-год ТЭЦ-1 4" xfId="527"/>
    <cellStyle name="_расшифровки-форма-год ТЭЦ-1 4" xfId="528"/>
    <cellStyle name="_расшифровки-форма-год ТЭЦ-1 5" xfId="529"/>
    <cellStyle name="_расшифровки-форма-год ТЭЦ-1 5" xfId="530"/>
    <cellStyle name="_расшифровки-форма-год ТЭЦ-1 6" xfId="531"/>
    <cellStyle name="_расшифровки-форма-год ТЭЦ-1 6" xfId="532"/>
    <cellStyle name="_расшифровки-форма-год ТЭЦ-1 7" xfId="533"/>
    <cellStyle name="_расшифровки-форма-год ТЭЦ-1 7" xfId="534"/>
    <cellStyle name="_расшифровки-форма-год ТЭЦ-1 8" xfId="535"/>
    <cellStyle name="_расшифровки-форма-год ТЭЦ-1 8" xfId="536"/>
    <cellStyle name="_расшифровки-форма-год ТЭЦ-1 9" xfId="537"/>
    <cellStyle name="_расшифровки-форма-год ТЭЦ-1 9" xfId="538"/>
    <cellStyle name="_Ремонт" xfId="539"/>
    <cellStyle name="_Ремонт" xfId="540"/>
    <cellStyle name="_ремонт (1)" xfId="541"/>
    <cellStyle name="_ремонт (1)" xfId="542"/>
    <cellStyle name="_ремонт с бюдж" xfId="543"/>
    <cellStyle name="_ремонт с бюдж" xfId="544"/>
    <cellStyle name="_Ремонт_10 месяцев 2010 амортизация" xfId="545"/>
    <cellStyle name="_Ремонт_10 месяцев 2010 амортизация" xfId="546"/>
    <cellStyle name="_Ремонт_факт на 2009 под.воды- от 31.05.10" xfId="547"/>
    <cellStyle name="_Ремонт_факт на 2009 под.воды- от 31.05.10" xfId="548"/>
    <cellStyle name="_Ремонт_факт на 2009 под.воды- от 31.05.10 (1)" xfId="549"/>
    <cellStyle name="_Ремонт_факт на 2009 под.воды- от 31.05.10 (1)" xfId="550"/>
    <cellStyle name="_Ремонт_факт на 2009 под.воды- от 31.05.10 (2)" xfId="551"/>
    <cellStyle name="_Ремонт_факт на 2009 под.воды- от 31.05.10 (2)" xfId="552"/>
    <cellStyle name="_Ремонт_факт на 2009-2010 под.воды-10.06.10г" xfId="553"/>
    <cellStyle name="_Ремонт_факт на 2009-2010 под.воды-10.06.10г" xfId="554"/>
    <cellStyle name="_Ремонт_факт подпитка на 2010г." xfId="555"/>
    <cellStyle name="_Ремонт_факт подпитка на 2010г." xfId="556"/>
    <cellStyle name="_Ремонт_ХЦ подпитка за 9мес." xfId="557"/>
    <cellStyle name="_Ремонт_ХЦ подпитка за 9мес." xfId="558"/>
    <cellStyle name="_ст.01.05ТТЦ" xfId="559"/>
    <cellStyle name="_ст.01.05ТТЦ" xfId="560"/>
    <cellStyle name="_ст.01.05ТТЦ_Копия Копия РАСШИФРОВКИ ПОСЛЕДНИЙ ВАРИАН С БЮДЖЕТОМ пос верс" xfId="561"/>
    <cellStyle name="_ст.01.05ТТЦ_Копия Копия РАСШИФРОВКИ ПОСЛЕДНИЙ ВАРИАН С БЮДЖЕТОМ пос верс" xfId="562"/>
    <cellStyle name="_ст.01.05ТТЦ_ТЭЦ-1_БЮДЖЕТ 2011 от 20.07.10г" xfId="563"/>
    <cellStyle name="_ст.01.05ТТЦ_ТЭЦ-1_БЮДЖЕТ 2011 от 20.07.10г" xfId="564"/>
    <cellStyle name="_ст.06.10 вневед." xfId="565"/>
    <cellStyle name="_ст.06.10 вневед." xfId="566"/>
    <cellStyle name="_ст.06.10 вневед._Копия Копия РАСШИФРОВКИ ПОСЛЕДНИЙ ВАРИАН С БЮДЖЕТОМ пос верс" xfId="567"/>
    <cellStyle name="_ст.06.10 вневед._Копия Копия РАСШИФРОВКИ ПОСЛЕДНИЙ ВАРИАН С БЮДЖЕТОМ пос верс" xfId="568"/>
    <cellStyle name="_ст.06.10 вневед._ТЭЦ-1_БЮДЖЕТ 2011 от 20.07.10г" xfId="569"/>
    <cellStyle name="_ст.06.10 вневед._ТЭЦ-1_БЮДЖЕТ 2011 от 20.07.10г" xfId="570"/>
    <cellStyle name="_тепло" xfId="571"/>
    <cellStyle name="_тепло" xfId="572"/>
    <cellStyle name="_Топливо 2010" xfId="573"/>
    <cellStyle name="_Топливо 2010" xfId="574"/>
    <cellStyle name="_ТЭЦ-1подпитка 2010 для арем новая вода (1)" xfId="575"/>
    <cellStyle name="_ТЭЦ-1подпитка 2010 для арем новая вода (1)" xfId="576"/>
    <cellStyle name="_факт на 2009 под.воды- от 31.05.10" xfId="577"/>
    <cellStyle name="_факт на 2009 под.воды- от 31.05.10" xfId="578"/>
    <cellStyle name="_факт на 2009 под.воды- от 31.05.10 (1)" xfId="579"/>
    <cellStyle name="_факт на 2009 под.воды- от 31.05.10 (1)" xfId="580"/>
    <cellStyle name="_факт на 2009 под.воды- от 31.05.10 (2)" xfId="581"/>
    <cellStyle name="_факт на 2009 под.воды- от 31.05.10 (2)" xfId="582"/>
    <cellStyle name="_факт на 2009 под.воды-от 25.05.10 (1)" xfId="583"/>
    <cellStyle name="_факт на 2009 под.воды-от 25.05.10 (1)" xfId="584"/>
    <cellStyle name="_факт на 2009 под.воды-от 25.05.10 (1)_10 месяцев 2010 амортизация" xfId="585"/>
    <cellStyle name="_факт на 2009 под.воды-от 25.05.10 (1)_10 месяцев 2010 амортизация" xfId="586"/>
    <cellStyle name="_факт на 2009 под.воды-от 25.05.10 (1)_факт на 2009 под.воды- от 31.05.10" xfId="587"/>
    <cellStyle name="_факт на 2009 под.воды-от 25.05.10 (1)_факт на 2009 под.воды- от 31.05.10" xfId="588"/>
    <cellStyle name="_факт на 2009 под.воды-от 25.05.10 (1)_факт на 2009 под.воды- от 31.05.10 (1)" xfId="589"/>
    <cellStyle name="_факт на 2009 под.воды-от 25.05.10 (1)_факт на 2009 под.воды- от 31.05.10 (1)" xfId="590"/>
    <cellStyle name="_факт на 2009 под.воды-от 25.05.10 (1)_факт на 2009 под.воды- от 31.05.10 (2)" xfId="591"/>
    <cellStyle name="_факт на 2009 под.воды-от 25.05.10 (1)_факт на 2009 под.воды- от 31.05.10 (2)" xfId="592"/>
    <cellStyle name="_факт на 2009 под.воды-от 25.05.10 (1)_факт на 2009-2010 под.воды-10.06.10г" xfId="593"/>
    <cellStyle name="_факт на 2009 под.воды-от 25.05.10 (1)_факт на 2009-2010 под.воды-10.06.10г" xfId="594"/>
    <cellStyle name="_факт на 2009 под.воды-от 25.05.10 (1)_ХЦ подпитка за 9мес." xfId="595"/>
    <cellStyle name="_факт на 2009 под.воды-от 25.05.10 (1)_ХЦ подпитка за 9мес." xfId="596"/>
    <cellStyle name="_факт на 2009-2010 под.воды-10.06.10г" xfId="597"/>
    <cellStyle name="_факт на 2009-2010 под.воды-10.06.10г" xfId="598"/>
    <cellStyle name="_факт подпитка на 2010г." xfId="599"/>
    <cellStyle name="_факт подпитка на 2010г." xfId="600"/>
    <cellStyle name="_Форма бюджета 0106" xfId="601"/>
    <cellStyle name="_Форма бюджета 0106" xfId="602"/>
    <cellStyle name="_Форма бюджета 0106 10" xfId="603"/>
    <cellStyle name="_Форма бюджета 0106 10" xfId="604"/>
    <cellStyle name="_Форма бюджета 0106 11" xfId="605"/>
    <cellStyle name="_Форма бюджета 0106 11" xfId="606"/>
    <cellStyle name="_Форма бюджета 0106 12" xfId="607"/>
    <cellStyle name="_Форма бюджета 0106 12" xfId="608"/>
    <cellStyle name="_Форма бюджета 0106 13" xfId="2747"/>
    <cellStyle name="_Форма бюджета 0106 13" xfId="2748"/>
    <cellStyle name="_Форма бюджета 0106 2" xfId="609"/>
    <cellStyle name="_Форма бюджета 0106 2" xfId="610"/>
    <cellStyle name="_Форма бюджета 0106 3" xfId="611"/>
    <cellStyle name="_Форма бюджета 0106 3" xfId="612"/>
    <cellStyle name="_Форма бюджета 0106 4" xfId="613"/>
    <cellStyle name="_Форма бюджета 0106 4" xfId="614"/>
    <cellStyle name="_Форма бюджета 0106 5" xfId="615"/>
    <cellStyle name="_Форма бюджета 0106 5" xfId="616"/>
    <cellStyle name="_Форма бюджета 0106 6" xfId="617"/>
    <cellStyle name="_Форма бюджета 0106 6" xfId="618"/>
    <cellStyle name="_Форма бюджета 0106 7" xfId="619"/>
    <cellStyle name="_Форма бюджета 0106 7" xfId="620"/>
    <cellStyle name="_Форма бюджета 0106 8" xfId="621"/>
    <cellStyle name="_Форма бюджета 0106 8" xfId="622"/>
    <cellStyle name="_Форма бюджета 0106 9" xfId="623"/>
    <cellStyle name="_Форма бюджета 0106 9" xfId="624"/>
    <cellStyle name="_Формы бюдж АО АлЭС_2010 для конс." xfId="625"/>
    <cellStyle name="_Формы бюдж АО АлЭС_2010 для конс." xfId="626"/>
    <cellStyle name="_Формы бюдж АО АлЭС_2010_01 09 09" xfId="627"/>
    <cellStyle name="_Формы бюдж АО АлЭС_2010_01 09 09" xfId="628"/>
    <cellStyle name="_Формы бюдж АО АлЭС_2010_01 09 09 2" xfId="2749"/>
    <cellStyle name="_Формы бюдж АО АлЭС_2010_01 09 09 2" xfId="2750"/>
    <cellStyle name="_Формы по корректир. бюдж. АО АлЭС_2010_02.02.10" xfId="629"/>
    <cellStyle name="_Формы по корректир. бюдж. АО АлЭС_2010_02.02.10" xfId="630"/>
    <cellStyle name="_Формы по корректир. бюдж. АО АлЭС_2010_02.02.10 2" xfId="2751"/>
    <cellStyle name="_Формы по корректир. бюдж. АО АлЭС_2010_02.02.10 2" xfId="2752"/>
    <cellStyle name="_Формы по корректир. бюдж. АО АлЭС_2010_last" xfId="631"/>
    <cellStyle name="_Формы по корректир. бюдж. АО АлЭС_2010_last" xfId="632"/>
    <cellStyle name="_Формы по корректир. бюдж. АО АлЭС_2010_last 2" xfId="2753"/>
    <cellStyle name="_Формы по корректир. бюдж. АО АлЭС_2010_last 2" xfId="2754"/>
    <cellStyle name="_ХЦ подпитка за 9мес." xfId="633"/>
    <cellStyle name="_ХЦ подпитка за 9мес." xfId="634"/>
    <cellStyle name="_Шаблон_2011" xfId="635"/>
    <cellStyle name="_Шаблон_2011" xfId="636"/>
    <cellStyle name="_эксп." xfId="637"/>
    <cellStyle name="_эксп." xfId="638"/>
    <cellStyle name="_эксп. 10" xfId="639"/>
    <cellStyle name="_эксп. 10" xfId="640"/>
    <cellStyle name="_эксп. 11" xfId="641"/>
    <cellStyle name="_эксп. 11" xfId="642"/>
    <cellStyle name="_эксп. 12" xfId="643"/>
    <cellStyle name="_эксп. 12" xfId="644"/>
    <cellStyle name="_эксп. 13" xfId="2755"/>
    <cellStyle name="_эксп. 13" xfId="2756"/>
    <cellStyle name="_эксп. 2" xfId="645"/>
    <cellStyle name="_эксп. 2" xfId="646"/>
    <cellStyle name="_эксп. 3" xfId="647"/>
    <cellStyle name="_эксп. 3" xfId="648"/>
    <cellStyle name="_эксп. 4" xfId="649"/>
    <cellStyle name="_эксп. 4" xfId="650"/>
    <cellStyle name="_эксп. 5" xfId="651"/>
    <cellStyle name="_эксп. 5" xfId="652"/>
    <cellStyle name="_эксп. 6" xfId="653"/>
    <cellStyle name="_эксп. 6" xfId="654"/>
    <cellStyle name="_эксп. 7" xfId="655"/>
    <cellStyle name="_эксп. 7" xfId="656"/>
    <cellStyle name="_эксп. 8" xfId="657"/>
    <cellStyle name="_эксп. 8" xfId="658"/>
    <cellStyle name="_эксп. 9" xfId="659"/>
    <cellStyle name="_эксп. 9" xfId="660"/>
    <cellStyle name="_эксп._06.10_Услуги по санобработке и вывозу мусора_2011" xfId="661"/>
    <cellStyle name="_эксп._06.10_Услуги по санобработке и вывозу мусора_2011" xfId="662"/>
    <cellStyle name="_яяяПомесячный баланс на 2010г(1.03.10) 4 762" xfId="663"/>
    <cellStyle name="_яяяПомесячный баланс на 2010г(1.03.10) 4 762" xfId="664"/>
    <cellStyle name="_яяяПомесячный баланс на 2010г(1.03.10) 4 762 2" xfId="665"/>
    <cellStyle name="_яяяПомесячный баланс на 2010г(1.03.10) 4 762 2" xfId="666"/>
    <cellStyle name="_яяяПомесячный баланс на 2010г(1.03.10) 4 762 2 2" xfId="2757"/>
    <cellStyle name="_яяяПомесячный баланс на 2010г(1.03.10) 4 762 2 2" xfId="2758"/>
    <cellStyle name="_яяяПомесячный баланс на 2010г(1.03.10) 4 762 2 3" xfId="2759"/>
    <cellStyle name="_яяяПомесячный баланс на 2010г(1.03.10) 4 762 2 3" xfId="2760"/>
    <cellStyle name="_яяяПомесячный баланс на 2010г(1.03.10) 4 762 2 4" xfId="2761"/>
    <cellStyle name="_яяяПомесячный баланс на 2010г(1.03.10) 4 762 2 4" xfId="2762"/>
    <cellStyle name="_яяяПомесячный баланс на 2010г(1.03.10) 4 762 2 5" xfId="2763"/>
    <cellStyle name="_яяяПомесячный баланс на 2010г(1.03.10) 4 762 2 5" xfId="2764"/>
    <cellStyle name="_яяяПомесячный баланс на 2010г(1.03.10) 4 762 3" xfId="2765"/>
    <cellStyle name="_яяяПомесячный баланс на 2010г(1.03.10) 4 762 3" xfId="2766"/>
    <cellStyle name="_яяяПомесячный баланс на 2010г(1.03.10) 4 762_Копия Копия РАСШИФРОВКИ ПОСЛЕДНИЙ ВАРИАН С БЮДЖЕТОМ пос верс" xfId="667"/>
    <cellStyle name="_яяяПомесячный баланс на 2010г(1.03.10) 4 762_Копия Копия РАСШИФРОВКИ ПОСЛЕДНИЙ ВАРИАН С БЮДЖЕТОМ пос верс" xfId="668"/>
    <cellStyle name="_яяяПомесячный баланс на 2010г(1.03.10) 4 762_ТЭЦ-1_БЮДЖЕТ 2011 от 20.07.10г" xfId="669"/>
    <cellStyle name="_яяяПомесячный баланс на 2010г(1.03.10) 4 762_ТЭЦ-1_БЮДЖЕТ 2011 от 20.07.10г" xfId="670"/>
    <cellStyle name="" xfId="671"/>
    <cellStyle name="" xfId="672"/>
    <cellStyle name=" 2" xfId="2767"/>
    <cellStyle name=" 2" xfId="2768"/>
    <cellStyle name="_06.09" xfId="673"/>
    <cellStyle name="_06.09" xfId="674"/>
    <cellStyle name="_10 месяцев 2010 амортизация" xfId="675"/>
    <cellStyle name="_10 месяцев 2010 амортизация" xfId="676"/>
    <cellStyle name="_3. Пакет на ежеквартальной основе" xfId="677"/>
    <cellStyle name="_3. Пакет на ежеквартальной основе" xfId="678"/>
    <cellStyle name="_Бюджет 2010" xfId="679"/>
    <cellStyle name="_Бюджет 2010" xfId="680"/>
    <cellStyle name="_Бюджет 2010 2" xfId="2769"/>
    <cellStyle name="_Бюджет 2010 2" xfId="2770"/>
    <cellStyle name="_Бюджет 2010 3" xfId="2771"/>
    <cellStyle name="_Бюджет 2010 3" xfId="2772"/>
    <cellStyle name="_Бюджет 2010 4" xfId="2773"/>
    <cellStyle name="_Бюджет 2010 4" xfId="2774"/>
    <cellStyle name="_Бюджет 2010 5" xfId="2775"/>
    <cellStyle name="_Бюджет 2010 5" xfId="2776"/>
    <cellStyle name="_Бюджет АО АлэС_2011_2015" xfId="681"/>
    <cellStyle name="_Бюджет АО АлэС_2011_2015" xfId="682"/>
    <cellStyle name="_Бюджет АО АлэС_2011_2015 2" xfId="2777"/>
    <cellStyle name="_Бюджет АО АлэС_2011_2015 2" xfId="2778"/>
    <cellStyle name="_бюджет на 2009 ТЭЦ-1." xfId="683"/>
    <cellStyle name="_бюджет на 2009 ТЭЦ-1." xfId="684"/>
    <cellStyle name="_бюджет на 2009 ТЭЦ-1. 10" xfId="685"/>
    <cellStyle name="_бюджет на 2009 ТЭЦ-1. 10" xfId="686"/>
    <cellStyle name="_бюджет на 2009 ТЭЦ-1. 11" xfId="687"/>
    <cellStyle name="_бюджет на 2009 ТЭЦ-1. 11" xfId="688"/>
    <cellStyle name="_бюджет на 2009 ТЭЦ-1. 12" xfId="689"/>
    <cellStyle name="_бюджет на 2009 ТЭЦ-1. 12" xfId="690"/>
    <cellStyle name="_бюджет на 2009 ТЭЦ-1. 13" xfId="2779"/>
    <cellStyle name="_бюджет на 2009 ТЭЦ-1. 13" xfId="2780"/>
    <cellStyle name="_бюджет на 2009 ТЭЦ-1. 2" xfId="691"/>
    <cellStyle name="_бюджет на 2009 ТЭЦ-1. 2" xfId="692"/>
    <cellStyle name="_бюджет на 2009 ТЭЦ-1. 3" xfId="693"/>
    <cellStyle name="_бюджет на 2009 ТЭЦ-1. 3" xfId="694"/>
    <cellStyle name="_бюджет на 2009 ТЭЦ-1. 4" xfId="695"/>
    <cellStyle name="_бюджет на 2009 ТЭЦ-1. 4" xfId="696"/>
    <cellStyle name="_бюджет на 2009 ТЭЦ-1. 5" xfId="697"/>
    <cellStyle name="_бюджет на 2009 ТЭЦ-1. 5" xfId="698"/>
    <cellStyle name="_бюджет на 2009 ТЭЦ-1. 6" xfId="699"/>
    <cellStyle name="_бюджет на 2009 ТЭЦ-1. 6" xfId="700"/>
    <cellStyle name="_бюджет на 2009 ТЭЦ-1. 7" xfId="701"/>
    <cellStyle name="_бюджет на 2009 ТЭЦ-1. 7" xfId="702"/>
    <cellStyle name="_бюджет на 2009 ТЭЦ-1. 8" xfId="703"/>
    <cellStyle name="_бюджет на 2009 ТЭЦ-1. 8" xfId="704"/>
    <cellStyle name="_бюджет на 2009 ТЭЦ-1. 9" xfId="705"/>
    <cellStyle name="_бюджет на 2009 ТЭЦ-1. 9" xfId="706"/>
    <cellStyle name="_бюджет на 2009 ТЭЦ-1._06.10_Услуги по санобработке и вывозу мусора_2011" xfId="707"/>
    <cellStyle name="_бюджет на 2009 ТЭЦ-1._06.10_Услуги по санобработке и вывозу мусора_2011" xfId="708"/>
    <cellStyle name="_бюджет на 2010 ТЭЦ-1." xfId="709"/>
    <cellStyle name="_бюджет на 2010 ТЭЦ-1." xfId="710"/>
    <cellStyle name="_бюджет на 2010 ТЭЦ-1. 10" xfId="711"/>
    <cellStyle name="_бюджет на 2010 ТЭЦ-1. 10" xfId="712"/>
    <cellStyle name="_бюджет на 2010 ТЭЦ-1. 11" xfId="713"/>
    <cellStyle name="_бюджет на 2010 ТЭЦ-1. 11" xfId="714"/>
    <cellStyle name="_бюджет на 2010 ТЭЦ-1. 12" xfId="715"/>
    <cellStyle name="_бюджет на 2010 ТЭЦ-1. 12" xfId="716"/>
    <cellStyle name="_бюджет на 2010 ТЭЦ-1. 13" xfId="2781"/>
    <cellStyle name="_бюджет на 2010 ТЭЦ-1. 13" xfId="2782"/>
    <cellStyle name="_бюджет на 2010 ТЭЦ-1. 2" xfId="717"/>
    <cellStyle name="_бюджет на 2010 ТЭЦ-1. 2" xfId="718"/>
    <cellStyle name="_бюджет на 2010 ТЭЦ-1. 3" xfId="719"/>
    <cellStyle name="_бюджет на 2010 ТЭЦ-1. 3" xfId="720"/>
    <cellStyle name="_бюджет на 2010 ТЭЦ-1. 4" xfId="721"/>
    <cellStyle name="_бюджет на 2010 ТЭЦ-1. 4" xfId="722"/>
    <cellStyle name="_бюджет на 2010 ТЭЦ-1. 5" xfId="723"/>
    <cellStyle name="_бюджет на 2010 ТЭЦ-1. 5" xfId="724"/>
    <cellStyle name="_бюджет на 2010 ТЭЦ-1. 6" xfId="725"/>
    <cellStyle name="_бюджет на 2010 ТЭЦ-1. 6" xfId="726"/>
    <cellStyle name="_бюджет на 2010 ТЭЦ-1. 7" xfId="727"/>
    <cellStyle name="_бюджет на 2010 ТЭЦ-1. 7" xfId="728"/>
    <cellStyle name="_бюджет на 2010 ТЭЦ-1. 8" xfId="729"/>
    <cellStyle name="_бюджет на 2010 ТЭЦ-1. 8" xfId="730"/>
    <cellStyle name="_бюджет на 2010 ТЭЦ-1. 9" xfId="731"/>
    <cellStyle name="_бюджет на 2010 ТЭЦ-1. 9" xfId="732"/>
    <cellStyle name="_бюджет на 2010 ТЭЦ-1._06.10_Услуги по санобработке и вывозу мусора_2011" xfId="733"/>
    <cellStyle name="_бюджет на 2010 ТЭЦ-1._06.10_Услуги по санобработке и вывозу мусора_2011" xfId="734"/>
    <cellStyle name="_Бюджет ТЭЦ-2 проект 2010г._Наташа восстановл." xfId="735"/>
    <cellStyle name="_Бюджет ТЭЦ-2 проект 2010г._Наташа восстановл." xfId="736"/>
    <cellStyle name="_Бюджет ТЭЦ-2 проект 2010г._Наташа восстановл._06.10_Услуги по санобработке и вывозу мусора_2011" xfId="737"/>
    <cellStyle name="_Бюджет ТЭЦ-2 проект 2010г._Наташа восстановл._06.10_Услуги по санобработке и вывозу мусора_2011" xfId="738"/>
    <cellStyle name="_Бюджет ТЭЦ-2 проект 2010г._Наташа восстановл._ТЭЦ-2 Командировочные 2011.г  23.07.2010г." xfId="739"/>
    <cellStyle name="_Бюджет ТЭЦ-2 проект 2010г._Наташа восстановл._ТЭЦ-2 Командировочные 2011.г  23.07.2010г." xfId="740"/>
    <cellStyle name="_департаменты 9 мес" xfId="741"/>
    <cellStyle name="_департаменты 9 мес" xfId="742"/>
    <cellStyle name="_ежем.отчет_инвест" xfId="743"/>
    <cellStyle name="_ежем.отчет_инвест" xfId="744"/>
    <cellStyle name="_Ежемес.отчёт MMR_2009 Самрук-Энерго_01.10.09_last" xfId="745"/>
    <cellStyle name="_Ежемес.отчёт MMR_2009 Самрук-Энерго_01.10.09_last" xfId="746"/>
    <cellStyle name="_Ежемес.отчёт MMR_2009 Самрук-Энерго_october_last (1)" xfId="747"/>
    <cellStyle name="_Ежемес.отчёт MMR_2009 Самрук-Энерго_october_last (1)" xfId="748"/>
    <cellStyle name="_Испол бюджета 11 месяцев" xfId="749"/>
    <cellStyle name="_Испол бюджета 11 месяцев" xfId="750"/>
    <cellStyle name="_Испол бюджета 11 месяцев 2" xfId="2783"/>
    <cellStyle name="_Испол бюджета 11 месяцев 2" xfId="2784"/>
    <cellStyle name="_Испол. бюджета_2009г_2008." xfId="751"/>
    <cellStyle name="_Испол. бюджета_2009г_2008." xfId="752"/>
    <cellStyle name="_Квартальный отчет_2010 - формы для ТЭЦ-1,с комент. к разделу 7" xfId="753"/>
    <cellStyle name="_Квартальный отчет_2010 - формы для ТЭЦ-1,с комент. к разделу 7" xfId="754"/>
    <cellStyle name="_Копия расш. услуг по месячно 2010г. посл" xfId="755"/>
    <cellStyle name="_Копия расш. услуг по месячно 2010г. посл" xfId="756"/>
    <cellStyle name="_Лист15" xfId="757"/>
    <cellStyle name="_Лист15" xfId="758"/>
    <cellStyle name="_методика для СЭ" xfId="759"/>
    <cellStyle name="_методика для СЭ" xfId="760"/>
    <cellStyle name="_Оператив. отчет_2009_АО АлЭС_10.12.09_15.00" xfId="761"/>
    <cellStyle name="_Оператив. отчет_2009_АО АлЭС_10.12.09_15.00" xfId="762"/>
    <cellStyle name="_Помесячный транзит 2010г (1)" xfId="763"/>
    <cellStyle name="_Помесячный транзит 2010г (1)" xfId="764"/>
    <cellStyle name="_Помесячный транзит 2010г (1) 2" xfId="2785"/>
    <cellStyle name="_Помесячный транзит 2010г (1) 2" xfId="2786"/>
    <cellStyle name="_расчеты и расшиф.кондиционеры,газ.вода-11" xfId="765"/>
    <cellStyle name="_расчеты и расшиф.кондиционеры,газ.вода-11" xfId="766"/>
    <cellStyle name="_расчеты и расшиф.кондиционеры,газ.вода-11_Копия Копия РАСШИФРОВКИ ПОСЛЕДНИЙ ВАРИАН С БЮДЖЕТОМ пос верс" xfId="767"/>
    <cellStyle name="_расчеты и расшиф.кондиционеры,газ.вода-11_Копия Копия РАСШИФРОВКИ ПОСЛЕДНИЙ ВАРИАН С БЮДЖЕТОМ пос верс" xfId="768"/>
    <cellStyle name="_расчеты и расшиф.кондиционеры,газ.вода-11_ТЭЦ-1_БЮДЖЕТ 2011 от 20.07.10г" xfId="769"/>
    <cellStyle name="_расчеты и расшиф.кондиционеры,газ.вода-11_ТЭЦ-1_БЮДЖЕТ 2011 от 20.07.10г" xfId="770"/>
    <cellStyle name="_расчеты и расшиф.ст.06.10 дератизация-11" xfId="771"/>
    <cellStyle name="_расчеты и расшиф.ст.06.10 дератизация-11" xfId="772"/>
    <cellStyle name="_расчеты и расшиф.ст.06.10 дератизация-11_Копия Копия РАСШИФРОВКИ ПОСЛЕДНИЙ ВАРИАН С БЮДЖЕТОМ пос верс" xfId="773"/>
    <cellStyle name="_расчеты и расшиф.ст.06.10 дератизация-11_Копия Копия РАСШИФРОВКИ ПОСЛЕДНИЙ ВАРИАН С БЮДЖЕТОМ пос верс" xfId="774"/>
    <cellStyle name="_расчеты и расшиф.ст.06.10 дератизация-11_ТЭЦ-1_БЮДЖЕТ 2011 от 20.07.10г" xfId="775"/>
    <cellStyle name="_расчеты и расшиф.ст.06.10 дератизация-11_ТЭЦ-1_БЮДЖЕТ 2011 от 20.07.10г" xfId="776"/>
    <cellStyle name="_расш. услуг по месячно 2009г." xfId="777"/>
    <cellStyle name="_расш. услуг по месячно 2009г." xfId="778"/>
    <cellStyle name="_расш. услуг по месячно 2009г._Копия Копия РАСШИФРОВКИ ПОСЛЕДНИЙ ВАРИАН С БЮДЖЕТОМ пос верс" xfId="779"/>
    <cellStyle name="_расш. услуг по месячно 2009г._Копия Копия РАСШИФРОВКИ ПОСЛЕДНИЙ ВАРИАН С БЮДЖЕТОМ пос верс" xfId="780"/>
    <cellStyle name="_расш. услуг по месячно 2009г._ТЭЦ-1_БЮДЖЕТ 2011 от 20.07.10г" xfId="781"/>
    <cellStyle name="_расш. услуг по месячно 2009г._ТЭЦ-1_БЮДЖЕТ 2011 от 20.07.10г" xfId="782"/>
    <cellStyle name="_расш. услуг по месячно 2010г." xfId="783"/>
    <cellStyle name="_расш. услуг по месячно 2010г." xfId="784"/>
    <cellStyle name="_РАСШИФРОВКИ" xfId="785"/>
    <cellStyle name="_РАСШИФРОВКИ" xfId="786"/>
    <cellStyle name="_Расшифровки помесячно 2010 с бюджетом" xfId="787"/>
    <cellStyle name="_Расшифровки помесячно 2010 с бюджетом" xfId="788"/>
    <cellStyle name="_расшифровки-форма-год Вика" xfId="789"/>
    <cellStyle name="_расшифровки-форма-год Вика" xfId="790"/>
    <cellStyle name="_расшифровки-форма-год ст.06.09" xfId="791"/>
    <cellStyle name="_расшифровки-форма-год ст.06.09" xfId="792"/>
    <cellStyle name="_расшифровки-форма-год ст.06.09 (1)" xfId="793"/>
    <cellStyle name="_расшифровки-форма-год ст.06.09 (1)" xfId="794"/>
    <cellStyle name="_расшифровки-форма-год ст.06.09 (1) 10" xfId="795"/>
    <cellStyle name="_расшифровки-форма-год ст.06.09 (1) 10" xfId="796"/>
    <cellStyle name="_расшифровки-форма-год ст.06.09 (1) 11" xfId="797"/>
    <cellStyle name="_расшифровки-форма-год ст.06.09 (1) 11" xfId="798"/>
    <cellStyle name="_расшифровки-форма-год ст.06.09 (1) 12" xfId="799"/>
    <cellStyle name="_расшифровки-форма-год ст.06.09 (1) 12" xfId="800"/>
    <cellStyle name="_расшифровки-форма-год ст.06.09 (1) 13" xfId="2787"/>
    <cellStyle name="_расшифровки-форма-год ст.06.09 (1) 13" xfId="2788"/>
    <cellStyle name="_расшифровки-форма-год ст.06.09 (1) 2" xfId="801"/>
    <cellStyle name="_расшифровки-форма-год ст.06.09 (1) 2" xfId="802"/>
    <cellStyle name="_расшифровки-форма-год ст.06.09 (1) 3" xfId="803"/>
    <cellStyle name="_расшифровки-форма-год ст.06.09 (1) 3" xfId="804"/>
    <cellStyle name="_расшифровки-форма-год ст.06.09 (1) 4" xfId="805"/>
    <cellStyle name="_расшифровки-форма-год ст.06.09 (1) 4" xfId="806"/>
    <cellStyle name="_расшифровки-форма-год ст.06.09 (1) 5" xfId="807"/>
    <cellStyle name="_расшифровки-форма-год ст.06.09 (1) 5" xfId="808"/>
    <cellStyle name="_расшифровки-форма-год ст.06.09 (1) 6" xfId="809"/>
    <cellStyle name="_расшифровки-форма-год ст.06.09 (1) 6" xfId="810"/>
    <cellStyle name="_расшифровки-форма-год ст.06.09 (1) 7" xfId="811"/>
    <cellStyle name="_расшифровки-форма-год ст.06.09 (1) 7" xfId="812"/>
    <cellStyle name="_расшифровки-форма-год ст.06.09 (1) 8" xfId="813"/>
    <cellStyle name="_расшифровки-форма-год ст.06.09 (1) 8" xfId="814"/>
    <cellStyle name="_расшифровки-форма-год ст.06.09 (1) 9" xfId="815"/>
    <cellStyle name="_расшифровки-форма-год ст.06.09 (1) 9" xfId="816"/>
    <cellStyle name="_расшифровки-форма-год ст.06.09 (1)_06.10_Услуги по санобработке и вывозу мусора_2011" xfId="817"/>
    <cellStyle name="_расшифровки-форма-год ст.06.09 (1)_06.10_Услуги по санобработке и вывозу мусора_2011" xfId="818"/>
    <cellStyle name="_расшифровки-форма-год ст.06.09 10" xfId="819"/>
    <cellStyle name="_расшифровки-форма-год ст.06.09 10" xfId="820"/>
    <cellStyle name="_расшифровки-форма-год ст.06.09 11" xfId="821"/>
    <cellStyle name="_расшифровки-форма-год ст.06.09 11" xfId="822"/>
    <cellStyle name="_расшифровки-форма-год ст.06.09 12" xfId="823"/>
    <cellStyle name="_расшифровки-форма-год ст.06.09 12" xfId="824"/>
    <cellStyle name="_расшифровки-форма-год ст.06.09 13" xfId="2789"/>
    <cellStyle name="_расшифровки-форма-год ст.06.09 13" xfId="2790"/>
    <cellStyle name="_расшифровки-форма-год ст.06.09 2" xfId="825"/>
    <cellStyle name="_расшифровки-форма-год ст.06.09 2" xfId="826"/>
    <cellStyle name="_расшифровки-форма-год ст.06.09 3" xfId="827"/>
    <cellStyle name="_расшифровки-форма-год ст.06.09 3" xfId="828"/>
    <cellStyle name="_расшифровки-форма-год ст.06.09 4" xfId="829"/>
    <cellStyle name="_расшифровки-форма-год ст.06.09 4" xfId="830"/>
    <cellStyle name="_расшифровки-форма-год ст.06.09 5" xfId="831"/>
    <cellStyle name="_расшифровки-форма-год ст.06.09 5" xfId="832"/>
    <cellStyle name="_расшифровки-форма-год ст.06.09 6" xfId="833"/>
    <cellStyle name="_расшифровки-форма-год ст.06.09 6" xfId="834"/>
    <cellStyle name="_расшифровки-форма-год ст.06.09 7" xfId="835"/>
    <cellStyle name="_расшифровки-форма-год ст.06.09 7" xfId="836"/>
    <cellStyle name="_расшифровки-форма-год ст.06.09 8" xfId="837"/>
    <cellStyle name="_расшифровки-форма-год ст.06.09 8" xfId="838"/>
    <cellStyle name="_расшифровки-форма-год ст.06.09 9" xfId="839"/>
    <cellStyle name="_расшифровки-форма-год ст.06.09 9" xfId="840"/>
    <cellStyle name="_расшифровки-форма-год ст.06.09_06.10_Услуги по санобработке и вывозу мусора_2011" xfId="841"/>
    <cellStyle name="_расшифровки-форма-год ст.06.09_06.10_Услуги по санобработке и вывозу мусора_2011" xfId="842"/>
    <cellStyle name="_расшифровки-форма-год ТЭЦ-1" xfId="843"/>
    <cellStyle name="_расшифровки-форма-год ТЭЦ-1" xfId="844"/>
    <cellStyle name="_расшифровки-форма-год ТЭЦ-1 10" xfId="845"/>
    <cellStyle name="_расшифровки-форма-год ТЭЦ-1 10" xfId="846"/>
    <cellStyle name="_расшифровки-форма-год ТЭЦ-1 11" xfId="847"/>
    <cellStyle name="_расшифровки-форма-год ТЭЦ-1 11" xfId="848"/>
    <cellStyle name="_расшифровки-форма-год ТЭЦ-1 12" xfId="849"/>
    <cellStyle name="_расшифровки-форма-год ТЭЦ-1 12" xfId="850"/>
    <cellStyle name="_расшифровки-форма-год ТЭЦ-1 2" xfId="851"/>
    <cellStyle name="_расшифровки-форма-год ТЭЦ-1 2" xfId="852"/>
    <cellStyle name="_расшифровки-форма-год ТЭЦ-1 3" xfId="853"/>
    <cellStyle name="_расшифровки-форма-год ТЭЦ-1 3" xfId="854"/>
    <cellStyle name="_расшифровки-форма-год ТЭЦ-1 4" xfId="855"/>
    <cellStyle name="_расшифровки-форма-год ТЭЦ-1 4" xfId="856"/>
    <cellStyle name="_расшифровки-форма-год ТЭЦ-1 5" xfId="857"/>
    <cellStyle name="_расшифровки-форма-год ТЭЦ-1 5" xfId="858"/>
    <cellStyle name="_расшифровки-форма-год ТЭЦ-1 6" xfId="859"/>
    <cellStyle name="_расшифровки-форма-год ТЭЦ-1 6" xfId="860"/>
    <cellStyle name="_расшифровки-форма-год ТЭЦ-1 7" xfId="861"/>
    <cellStyle name="_расшифровки-форма-год ТЭЦ-1 7" xfId="862"/>
    <cellStyle name="_расшифровки-форма-год ТЭЦ-1 8" xfId="863"/>
    <cellStyle name="_расшифровки-форма-год ТЭЦ-1 8" xfId="864"/>
    <cellStyle name="_расшифровки-форма-год ТЭЦ-1 9" xfId="865"/>
    <cellStyle name="_расшифровки-форма-год ТЭЦ-1 9" xfId="866"/>
    <cellStyle name="_Ремонт" xfId="867"/>
    <cellStyle name="_Ремонт" xfId="868"/>
    <cellStyle name="_ремонт (1)" xfId="869"/>
    <cellStyle name="_ремонт (1)" xfId="870"/>
    <cellStyle name="_ремонт с бюдж" xfId="871"/>
    <cellStyle name="_ремонт с бюдж" xfId="872"/>
    <cellStyle name="_Ремонт_10 месяцев 2010 амортизация" xfId="873"/>
    <cellStyle name="_Ремонт_10 месяцев 2010 амортизация" xfId="874"/>
    <cellStyle name="_Ремонт_факт на 2009 под.воды- от 31.05.10" xfId="875"/>
    <cellStyle name="_Ремонт_факт на 2009 под.воды- от 31.05.10" xfId="876"/>
    <cellStyle name="_Ремонт_факт на 2009 под.воды- от 31.05.10 (1)" xfId="877"/>
    <cellStyle name="_Ремонт_факт на 2009 под.воды- от 31.05.10 (1)" xfId="878"/>
    <cellStyle name="_Ремонт_факт на 2009 под.воды- от 31.05.10 (2)" xfId="879"/>
    <cellStyle name="_Ремонт_факт на 2009 под.воды- от 31.05.10 (2)" xfId="880"/>
    <cellStyle name="_Ремонт_факт на 2009-2010 под.воды-10.06.10г" xfId="881"/>
    <cellStyle name="_Ремонт_факт на 2009-2010 под.воды-10.06.10г" xfId="882"/>
    <cellStyle name="_Ремонт_факт подпитка на 2010г." xfId="883"/>
    <cellStyle name="_Ремонт_факт подпитка на 2010г." xfId="884"/>
    <cellStyle name="_Ремонт_ХЦ подпитка за 9мес." xfId="885"/>
    <cellStyle name="_Ремонт_ХЦ подпитка за 9мес." xfId="886"/>
    <cellStyle name="_ст.01.05ТТЦ" xfId="887"/>
    <cellStyle name="_ст.01.05ТТЦ" xfId="888"/>
    <cellStyle name="_ст.01.05ТТЦ_Копия Копия РАСШИФРОВКИ ПОСЛЕДНИЙ ВАРИАН С БЮДЖЕТОМ пос верс" xfId="889"/>
    <cellStyle name="_ст.01.05ТТЦ_Копия Копия РАСШИФРОВКИ ПОСЛЕДНИЙ ВАРИАН С БЮДЖЕТОМ пос верс" xfId="890"/>
    <cellStyle name="_ст.01.05ТТЦ_ТЭЦ-1_БЮДЖЕТ 2011 от 20.07.10г" xfId="891"/>
    <cellStyle name="_ст.01.05ТТЦ_ТЭЦ-1_БЮДЖЕТ 2011 от 20.07.10г" xfId="892"/>
    <cellStyle name="_ст.06.10 вневед." xfId="893"/>
    <cellStyle name="_ст.06.10 вневед." xfId="894"/>
    <cellStyle name="_ст.06.10 вневед._Копия Копия РАСШИФРОВКИ ПОСЛЕДНИЙ ВАРИАН С БЮДЖЕТОМ пос верс" xfId="895"/>
    <cellStyle name="_ст.06.10 вневед._Копия Копия РАСШИФРОВКИ ПОСЛЕДНИЙ ВАРИАН С БЮДЖЕТОМ пос верс" xfId="896"/>
    <cellStyle name="_ст.06.10 вневед._ТЭЦ-1_БЮДЖЕТ 2011 от 20.07.10г" xfId="897"/>
    <cellStyle name="_ст.06.10 вневед._ТЭЦ-1_БЮДЖЕТ 2011 от 20.07.10г" xfId="898"/>
    <cellStyle name="_тепло" xfId="899"/>
    <cellStyle name="_тепло" xfId="900"/>
    <cellStyle name="_Топливо 2010" xfId="901"/>
    <cellStyle name="_Топливо 2010" xfId="902"/>
    <cellStyle name="_ТЭЦ-1подпитка 2010 для арем новая вода (1)" xfId="903"/>
    <cellStyle name="_ТЭЦ-1подпитка 2010 для арем новая вода (1)" xfId="904"/>
    <cellStyle name="_факт на 2009 под.воды- от 31.05.10" xfId="905"/>
    <cellStyle name="_факт на 2009 под.воды- от 31.05.10" xfId="906"/>
    <cellStyle name="_факт на 2009 под.воды- от 31.05.10 (1)" xfId="907"/>
    <cellStyle name="_факт на 2009 под.воды- от 31.05.10 (1)" xfId="908"/>
    <cellStyle name="_факт на 2009 под.воды- от 31.05.10 (2)" xfId="909"/>
    <cellStyle name="_факт на 2009 под.воды- от 31.05.10 (2)" xfId="910"/>
    <cellStyle name="_факт на 2009 под.воды-от 25.05.10 (1)" xfId="911"/>
    <cellStyle name="_факт на 2009 под.воды-от 25.05.10 (1)" xfId="912"/>
    <cellStyle name="_факт на 2009 под.воды-от 25.05.10 (1)_10 месяцев 2010 амортизация" xfId="913"/>
    <cellStyle name="_факт на 2009 под.воды-от 25.05.10 (1)_10 месяцев 2010 амортизация" xfId="914"/>
    <cellStyle name="_факт на 2009 под.воды-от 25.05.10 (1)_факт на 2009 под.воды- от 31.05.10" xfId="915"/>
    <cellStyle name="_факт на 2009 под.воды-от 25.05.10 (1)_факт на 2009 под.воды- от 31.05.10" xfId="916"/>
    <cellStyle name="_факт на 2009 под.воды-от 25.05.10 (1)_факт на 2009 под.воды- от 31.05.10 (1)" xfId="917"/>
    <cellStyle name="_факт на 2009 под.воды-от 25.05.10 (1)_факт на 2009 под.воды- от 31.05.10 (1)" xfId="918"/>
    <cellStyle name="_факт на 2009 под.воды-от 25.05.10 (1)_факт на 2009 под.воды- от 31.05.10 (2)" xfId="919"/>
    <cellStyle name="_факт на 2009 под.воды-от 25.05.10 (1)_факт на 2009 под.воды- от 31.05.10 (2)" xfId="920"/>
    <cellStyle name="_факт на 2009 под.воды-от 25.05.10 (1)_факт на 2009-2010 под.воды-10.06.10г" xfId="921"/>
    <cellStyle name="_факт на 2009 под.воды-от 25.05.10 (1)_факт на 2009-2010 под.воды-10.06.10г" xfId="922"/>
    <cellStyle name="_факт на 2009 под.воды-от 25.05.10 (1)_ХЦ подпитка за 9мес." xfId="923"/>
    <cellStyle name="_факт на 2009 под.воды-от 25.05.10 (1)_ХЦ подпитка за 9мес." xfId="924"/>
    <cellStyle name="_факт на 2009-2010 под.воды-10.06.10г" xfId="925"/>
    <cellStyle name="_факт на 2009-2010 под.воды-10.06.10г" xfId="926"/>
    <cellStyle name="_факт подпитка на 2010г." xfId="927"/>
    <cellStyle name="_факт подпитка на 2010г." xfId="928"/>
    <cellStyle name="_Форма бюджета 0106" xfId="929"/>
    <cellStyle name="_Форма бюджета 0106" xfId="930"/>
    <cellStyle name="_Форма бюджета 0106 10" xfId="931"/>
    <cellStyle name="_Форма бюджета 0106 10" xfId="932"/>
    <cellStyle name="_Форма бюджета 0106 11" xfId="933"/>
    <cellStyle name="_Форма бюджета 0106 11" xfId="934"/>
    <cellStyle name="_Форма бюджета 0106 12" xfId="935"/>
    <cellStyle name="_Форма бюджета 0106 12" xfId="936"/>
    <cellStyle name="_Форма бюджета 0106 13" xfId="2791"/>
    <cellStyle name="_Форма бюджета 0106 13" xfId="2792"/>
    <cellStyle name="_Форма бюджета 0106 2" xfId="937"/>
    <cellStyle name="_Форма бюджета 0106 2" xfId="938"/>
    <cellStyle name="_Форма бюджета 0106 3" xfId="939"/>
    <cellStyle name="_Форма бюджета 0106 3" xfId="940"/>
    <cellStyle name="_Форма бюджета 0106 4" xfId="941"/>
    <cellStyle name="_Форма бюджета 0106 4" xfId="942"/>
    <cellStyle name="_Форма бюджета 0106 5" xfId="943"/>
    <cellStyle name="_Форма бюджета 0106 5" xfId="944"/>
    <cellStyle name="_Форма бюджета 0106 6" xfId="945"/>
    <cellStyle name="_Форма бюджета 0106 6" xfId="946"/>
    <cellStyle name="_Форма бюджета 0106 7" xfId="947"/>
    <cellStyle name="_Форма бюджета 0106 7" xfId="948"/>
    <cellStyle name="_Форма бюджета 0106 8" xfId="949"/>
    <cellStyle name="_Форма бюджета 0106 8" xfId="950"/>
    <cellStyle name="_Форма бюджета 0106 9" xfId="951"/>
    <cellStyle name="_Форма бюджета 0106 9" xfId="952"/>
    <cellStyle name="_Формы бюдж АО АлЭС_2010 для конс." xfId="953"/>
    <cellStyle name="_Формы бюдж АО АлЭС_2010 для конс." xfId="954"/>
    <cellStyle name="_Формы бюдж АО АлЭС_2010_01 09 09" xfId="955"/>
    <cellStyle name="_Формы бюдж АО АлЭС_2010_01 09 09" xfId="956"/>
    <cellStyle name="_Формы бюдж АО АлЭС_2010_01 09 09 2" xfId="2793"/>
    <cellStyle name="_Формы бюдж АО АлЭС_2010_01 09 09 2" xfId="2794"/>
    <cellStyle name="_Формы по корректир. бюдж. АО АлЭС_2010_02.02.10" xfId="957"/>
    <cellStyle name="_Формы по корректир. бюдж. АО АлЭС_2010_02.02.10" xfId="958"/>
    <cellStyle name="_Формы по корректир. бюдж. АО АлЭС_2010_02.02.10 2" xfId="2795"/>
    <cellStyle name="_Формы по корректир. бюдж. АО АлЭС_2010_02.02.10 2" xfId="2796"/>
    <cellStyle name="_Формы по корректир. бюдж. АО АлЭС_2010_last" xfId="959"/>
    <cellStyle name="_Формы по корректир. бюдж. АО АлЭС_2010_last" xfId="960"/>
    <cellStyle name="_Формы по корректир. бюдж. АО АлЭС_2010_last 2" xfId="2797"/>
    <cellStyle name="_Формы по корректир. бюдж. АО АлЭС_2010_last 2" xfId="2798"/>
    <cellStyle name="_ХЦ подпитка за 9мес." xfId="961"/>
    <cellStyle name="_ХЦ подпитка за 9мес." xfId="962"/>
    <cellStyle name="_Шаблон_2011" xfId="963"/>
    <cellStyle name="_Шаблон_2011" xfId="964"/>
    <cellStyle name="_эксп." xfId="965"/>
    <cellStyle name="_эксп." xfId="966"/>
    <cellStyle name="_эксп. 10" xfId="967"/>
    <cellStyle name="_эксп. 10" xfId="968"/>
    <cellStyle name="_эксп. 11" xfId="969"/>
    <cellStyle name="_эксп. 11" xfId="970"/>
    <cellStyle name="_эксп. 12" xfId="971"/>
    <cellStyle name="_эксп. 12" xfId="972"/>
    <cellStyle name="_эксп. 13" xfId="2799"/>
    <cellStyle name="_эксп. 13" xfId="2800"/>
    <cellStyle name="_эксп. 2" xfId="973"/>
    <cellStyle name="_эксп. 2" xfId="974"/>
    <cellStyle name="_эксп. 3" xfId="975"/>
    <cellStyle name="_эксп. 3" xfId="976"/>
    <cellStyle name="_эксп. 4" xfId="977"/>
    <cellStyle name="_эксп. 4" xfId="978"/>
    <cellStyle name="_эксп. 5" xfId="979"/>
    <cellStyle name="_эксп. 5" xfId="980"/>
    <cellStyle name="_эксп. 6" xfId="981"/>
    <cellStyle name="_эксп. 6" xfId="982"/>
    <cellStyle name="_эксп. 7" xfId="983"/>
    <cellStyle name="_эксп. 7" xfId="984"/>
    <cellStyle name="_эксп. 8" xfId="985"/>
    <cellStyle name="_эксп. 8" xfId="986"/>
    <cellStyle name="_эксп. 9" xfId="987"/>
    <cellStyle name="_эксп. 9" xfId="988"/>
    <cellStyle name="_эксп._06.10_Услуги по санобработке и вывозу мусора_2011" xfId="989"/>
    <cellStyle name="_эксп._06.10_Услуги по санобработке и вывозу мусора_2011" xfId="990"/>
    <cellStyle name="_яяяПомесячный баланс на 2010г(1.03.10) 4 762" xfId="991"/>
    <cellStyle name="_яяяПомесячный баланс на 2010г(1.03.10) 4 762" xfId="992"/>
    <cellStyle name="_яяяПомесячный баланс на 2010г(1.03.10) 4 762 2" xfId="993"/>
    <cellStyle name="_яяяПомесячный баланс на 2010г(1.03.10) 4 762 2" xfId="994"/>
    <cellStyle name="_яяяПомесячный баланс на 2010г(1.03.10) 4 762 2 2" xfId="2801"/>
    <cellStyle name="_яяяПомесячный баланс на 2010г(1.03.10) 4 762 2 2" xfId="2802"/>
    <cellStyle name="_яяяПомесячный баланс на 2010г(1.03.10) 4 762 2 3" xfId="2803"/>
    <cellStyle name="_яяяПомесячный баланс на 2010г(1.03.10) 4 762 2 3" xfId="2804"/>
    <cellStyle name="_яяяПомесячный баланс на 2010г(1.03.10) 4 762 2 4" xfId="2805"/>
    <cellStyle name="_яяяПомесячный баланс на 2010г(1.03.10) 4 762 2 4" xfId="2806"/>
    <cellStyle name="_яяяПомесячный баланс на 2010г(1.03.10) 4 762 2 5" xfId="2807"/>
    <cellStyle name="_яяяПомесячный баланс на 2010г(1.03.10) 4 762 2 5" xfId="2808"/>
    <cellStyle name="_яяяПомесячный баланс на 2010г(1.03.10) 4 762 3" xfId="2809"/>
    <cellStyle name="_яяяПомесячный баланс на 2010г(1.03.10) 4 762 3" xfId="2810"/>
    <cellStyle name="_яяяПомесячный баланс на 2010г(1.03.10) 4 762_Копия Копия РАСШИФРОВКИ ПОСЛЕДНИЙ ВАРИАН С БЮДЖЕТОМ пос верс" xfId="995"/>
    <cellStyle name="_яяяПомесячный баланс на 2010г(1.03.10) 4 762_Копия Копия РАСШИФРОВКИ ПОСЛЕДНИЙ ВАРИАН С БЮДЖЕТОМ пос верс" xfId="996"/>
    <cellStyle name="_яяяПомесячный баланс на 2010г(1.03.10) 4 762_ТЭЦ-1_БЮДЖЕТ 2011 от 20.07.10г" xfId="997"/>
    <cellStyle name="_яяяПомесячный баланс на 2010г(1.03.10) 4 762_ТЭЦ-1_БЮДЖЕТ 2011 от 20.07.10г" xfId="998"/>
    <cellStyle name="" xfId="999"/>
    <cellStyle name=" 2" xfId="2811"/>
    <cellStyle name="1" xfId="1000"/>
    <cellStyle name="1 2" xfId="2812"/>
    <cellStyle name="2" xfId="1001"/>
    <cellStyle name="2 2" xfId="2813"/>
    <cellStyle name="W_OÝaà" xfId="2814"/>
    <cellStyle name="0,00;0;" xfId="1002"/>
    <cellStyle name="0.0" xfId="2815"/>
    <cellStyle name="1.0 TITLE" xfId="2816"/>
    <cellStyle name="1.1 TITLE" xfId="2817"/>
    <cellStyle name="1Normal" xfId="2818"/>
    <cellStyle name="20% - Accent1" xfId="1003"/>
    <cellStyle name="20% - Accent1 2" xfId="1004"/>
    <cellStyle name="20% - Accent1 2 2" xfId="1005"/>
    <cellStyle name="20% - Accent1 2 3" xfId="2819"/>
    <cellStyle name="20% - Accent2" xfId="1006"/>
    <cellStyle name="20% - Accent2 2" xfId="1007"/>
    <cellStyle name="20% - Accent2 2 2" xfId="1008"/>
    <cellStyle name="20% - Accent2 2 3" xfId="2820"/>
    <cellStyle name="20% - Accent3" xfId="1009"/>
    <cellStyle name="20% - Accent3 2" xfId="1010"/>
    <cellStyle name="20% - Accent3 2 2" xfId="1011"/>
    <cellStyle name="20% - Accent3 2 3" xfId="2821"/>
    <cellStyle name="20% - Accent4" xfId="1012"/>
    <cellStyle name="20% - Accent4 2" xfId="1013"/>
    <cellStyle name="20% - Accent4 2 2" xfId="1014"/>
    <cellStyle name="20% - Accent4 2 3" xfId="2822"/>
    <cellStyle name="20% - Accent4 3" xfId="2823"/>
    <cellStyle name="20% - Accent5" xfId="1015"/>
    <cellStyle name="20% - Accent5 2" xfId="1016"/>
    <cellStyle name="20% - Accent5 2 2" xfId="1017"/>
    <cellStyle name="20% - Accent5 2 3" xfId="2824"/>
    <cellStyle name="20% - Accent5 3" xfId="2825"/>
    <cellStyle name="20% - Accent6" xfId="1018"/>
    <cellStyle name="20% - Accent6 2" xfId="1019"/>
    <cellStyle name="20% - Accent6 2 2" xfId="1020"/>
    <cellStyle name="20% - Accent6 2 3" xfId="2826"/>
    <cellStyle name="20% - Акцент1 2" xfId="1021"/>
    <cellStyle name="20% - Акцент1 2 2" xfId="2827"/>
    <cellStyle name="20% - Акцент1 3" xfId="1022"/>
    <cellStyle name="20% - Акцент1 3 2" xfId="2828"/>
    <cellStyle name="20% - Акцент2 2" xfId="1023"/>
    <cellStyle name="20% - Акцент2 2 2" xfId="2829"/>
    <cellStyle name="20% - Акцент2 3" xfId="1024"/>
    <cellStyle name="20% - Акцент2 3 2" xfId="2830"/>
    <cellStyle name="20% - Акцент3 2" xfId="1025"/>
    <cellStyle name="20% - Акцент3 2 2" xfId="2831"/>
    <cellStyle name="20% - Акцент3 3" xfId="1026"/>
    <cellStyle name="20% - Акцент3 3 2" xfId="2832"/>
    <cellStyle name="20% - Акцент4 2" xfId="1027"/>
    <cellStyle name="20% - Акцент4 2 2" xfId="2833"/>
    <cellStyle name="20% - Акцент4 3" xfId="1028"/>
    <cellStyle name="20% - Акцент4 3 2" xfId="2834"/>
    <cellStyle name="20% - Акцент5 2" xfId="1029"/>
    <cellStyle name="20% - Акцент5 2 2" xfId="2835"/>
    <cellStyle name="20% - Акцент5 3" xfId="1030"/>
    <cellStyle name="20% - Акцент5 3 2" xfId="2836"/>
    <cellStyle name="20% - Акцент6 2" xfId="1031"/>
    <cellStyle name="20% - Акцент6 2 2" xfId="1032"/>
    <cellStyle name="20% - Акцент6 2 3" xfId="2837"/>
    <cellStyle name="20% - Акцент6 3" xfId="1033"/>
    <cellStyle name="20% - Акцент6 3 2" xfId="1034"/>
    <cellStyle name="40% - Accent1" xfId="1035"/>
    <cellStyle name="40% - Accent1 2" xfId="1036"/>
    <cellStyle name="40% - Accent1 2 2" xfId="1037"/>
    <cellStyle name="40% - Accent1 2 3" xfId="2838"/>
    <cellStyle name="40% - Accent2" xfId="1038"/>
    <cellStyle name="40% - Accent2 2" xfId="1039"/>
    <cellStyle name="40% - Accent2 2 2" xfId="1040"/>
    <cellStyle name="40% - Accent2 2 3" xfId="2839"/>
    <cellStyle name="40% - Accent3" xfId="1041"/>
    <cellStyle name="40% - Accent3 2" xfId="1042"/>
    <cellStyle name="40% - Accent3 2 2" xfId="1043"/>
    <cellStyle name="40% - Accent3 2 3" xfId="2840"/>
    <cellStyle name="40% - Accent4" xfId="1044"/>
    <cellStyle name="40% - Accent4 2" xfId="1045"/>
    <cellStyle name="40% - Accent4 2 2" xfId="1046"/>
    <cellStyle name="40% - Accent4 2 3" xfId="2841"/>
    <cellStyle name="40% - Accent4 3" xfId="2842"/>
    <cellStyle name="40% - Accent5" xfId="1047"/>
    <cellStyle name="40% - Accent5 2" xfId="1048"/>
    <cellStyle name="40% - Accent5 2 2" xfId="1049"/>
    <cellStyle name="40% - Accent5 2 3" xfId="2843"/>
    <cellStyle name="40% - Accent6" xfId="1050"/>
    <cellStyle name="40% - Accent6 2" xfId="1051"/>
    <cellStyle name="40% - Accent6 2 2" xfId="1052"/>
    <cellStyle name="40% - Accent6 2 3" xfId="2844"/>
    <cellStyle name="40% - Акцент1 2" xfId="1053"/>
    <cellStyle name="40% - Акцент1 2 2" xfId="2845"/>
    <cellStyle name="40% - Акцент1 3" xfId="1054"/>
    <cellStyle name="40% - Акцент1 3 2" xfId="2846"/>
    <cellStyle name="40% - Акцент2 2" xfId="1055"/>
    <cellStyle name="40% - Акцент2 2 2" xfId="2847"/>
    <cellStyle name="40% - Акцент2 3" xfId="1056"/>
    <cellStyle name="40% - Акцент2 3 2" xfId="2848"/>
    <cellStyle name="40% - Акцент3 2" xfId="1057"/>
    <cellStyle name="40% - Акцент3 2 2" xfId="2849"/>
    <cellStyle name="40% - Акцент3 3" xfId="1058"/>
    <cellStyle name="40% - Акцент3 3 2" xfId="2850"/>
    <cellStyle name="40% - Акцент4 2" xfId="1059"/>
    <cellStyle name="40% - Акцент4 2 2" xfId="2851"/>
    <cellStyle name="40% - Акцент4 3" xfId="1060"/>
    <cellStyle name="40% - Акцент4 3 2" xfId="2852"/>
    <cellStyle name="40% - Акцент5 2" xfId="1061"/>
    <cellStyle name="40% - Акцент5 2 2" xfId="2853"/>
    <cellStyle name="40% - Акцент5 3" xfId="1062"/>
    <cellStyle name="40% - Акцент5 3 2" xfId="2854"/>
    <cellStyle name="40% - Акцент6 2" xfId="1063"/>
    <cellStyle name="40% - Акцент6 2 2" xfId="2855"/>
    <cellStyle name="40% - Акцент6 3" xfId="1064"/>
    <cellStyle name="40% - Акцент6 3 2" xfId="2856"/>
    <cellStyle name="60% - Accent1" xfId="1065"/>
    <cellStyle name="60% - Accent1 2" xfId="1066"/>
    <cellStyle name="60% - Accent1 2 2" xfId="2857"/>
    <cellStyle name="60% - Accent2" xfId="1067"/>
    <cellStyle name="60% - Accent2 2" xfId="1068"/>
    <cellStyle name="60% - Accent2 2 2" xfId="2858"/>
    <cellStyle name="60% - Accent3" xfId="1069"/>
    <cellStyle name="60% - Accent3 2" xfId="1070"/>
    <cellStyle name="60% - Accent3 2 2" xfId="2859"/>
    <cellStyle name="60% - Accent4" xfId="1071"/>
    <cellStyle name="60% - Accent4 2" xfId="1072"/>
    <cellStyle name="60% - Accent4 2 2" xfId="2860"/>
    <cellStyle name="60% - Accent5" xfId="1073"/>
    <cellStyle name="60% - Accent5 2" xfId="1074"/>
    <cellStyle name="60% - Accent5 2 2" xfId="2861"/>
    <cellStyle name="60% - Accent5 3" xfId="2862"/>
    <cellStyle name="60% - Accent6" xfId="1075"/>
    <cellStyle name="60% - Accent6 2" xfId="1076"/>
    <cellStyle name="60% - Accent6 2 2" xfId="2863"/>
    <cellStyle name="60% - Акцент1 2" xfId="1077"/>
    <cellStyle name="60% - Акцент1 2 2" xfId="2864"/>
    <cellStyle name="60% - Акцент1 3" xfId="1078"/>
    <cellStyle name="60% - Акцент1 3 2" xfId="2865"/>
    <cellStyle name="60% - Акцент2 2" xfId="1079"/>
    <cellStyle name="60% - Акцент2 2 2" xfId="2866"/>
    <cellStyle name="60% - Акцент2 3" xfId="1080"/>
    <cellStyle name="60% - Акцент2 3 2" xfId="2867"/>
    <cellStyle name="60% - Акцент3 2" xfId="1081"/>
    <cellStyle name="60% - Акцент3 2 2" xfId="2868"/>
    <cellStyle name="60% - Акцент3 3" xfId="1082"/>
    <cellStyle name="60% - Акцент3 3 2" xfId="2869"/>
    <cellStyle name="60% - Акцент4 2" xfId="1083"/>
    <cellStyle name="60% - Акцент4 2 2" xfId="2870"/>
    <cellStyle name="60% - Акцент4 3" xfId="1084"/>
    <cellStyle name="60% - Акцент4 3 2" xfId="2871"/>
    <cellStyle name="60% - Акцент5 2" xfId="1085"/>
    <cellStyle name="60% - Акцент5 2 2" xfId="2872"/>
    <cellStyle name="60% - Акцент5 3" xfId="1086"/>
    <cellStyle name="60% - Акцент5 3 2" xfId="2873"/>
    <cellStyle name="60% - Акцент6 2" xfId="1087"/>
    <cellStyle name="60% - Акцент6 2 2" xfId="2874"/>
    <cellStyle name="60% - Акцент6 3" xfId="1088"/>
    <cellStyle name="60% - Акцент6 3 2" xfId="2875"/>
    <cellStyle name="8pt" xfId="2876"/>
    <cellStyle name="Aaia?iue [0]_?anoiau" xfId="1089"/>
    <cellStyle name="Aaia?iue_?anoiau" xfId="1090"/>
    <cellStyle name="Äåíåæíûé" xfId="2877"/>
    <cellStyle name="Äåíåæíûé [0]" xfId="2878"/>
    <cellStyle name="Accent1" xfId="1091"/>
    <cellStyle name="Accent1 - 20%" xfId="1092"/>
    <cellStyle name="Accent1 - 20% 2" xfId="2879"/>
    <cellStyle name="Accent1 - 40%" xfId="1093"/>
    <cellStyle name="Accent1 - 40% 2" xfId="2880"/>
    <cellStyle name="Accent1 - 60%" xfId="1094"/>
    <cellStyle name="Accent1 - 60% 2" xfId="2881"/>
    <cellStyle name="Accent1 2" xfId="1095"/>
    <cellStyle name="Accent1 2 2" xfId="2882"/>
    <cellStyle name="Accent1 3" xfId="1096"/>
    <cellStyle name="Accent1 4" xfId="1097"/>
    <cellStyle name="Accent1 5" xfId="1098"/>
    <cellStyle name="Accent1 6" xfId="1099"/>
    <cellStyle name="Accent1 7" xfId="2883"/>
    <cellStyle name="Accent1 8" xfId="2884"/>
    <cellStyle name="Accent1 9" xfId="2885"/>
    <cellStyle name="Accent2" xfId="1100"/>
    <cellStyle name="Accent2 - 20%" xfId="1101"/>
    <cellStyle name="Accent2 - 20% 2" xfId="2886"/>
    <cellStyle name="Accent2 - 40%" xfId="1102"/>
    <cellStyle name="Accent2 - 40% 2" xfId="2887"/>
    <cellStyle name="Accent2 - 60%" xfId="1103"/>
    <cellStyle name="Accent2 - 60% 2" xfId="2888"/>
    <cellStyle name="Accent2 2" xfId="1104"/>
    <cellStyle name="Accent2 2 2" xfId="2889"/>
    <cellStyle name="Accent2 3" xfId="1105"/>
    <cellStyle name="Accent2 4" xfId="1106"/>
    <cellStyle name="Accent2 5" xfId="1107"/>
    <cellStyle name="Accent2 6" xfId="1108"/>
    <cellStyle name="Accent2 7" xfId="2890"/>
    <cellStyle name="Accent2 8" xfId="2891"/>
    <cellStyle name="Accent2 9" xfId="2892"/>
    <cellStyle name="Accent3" xfId="1109"/>
    <cellStyle name="Accent3 - 20%" xfId="1110"/>
    <cellStyle name="Accent3 - 20% 2" xfId="2893"/>
    <cellStyle name="Accent3 - 40%" xfId="1111"/>
    <cellStyle name="Accent3 - 40% 2" xfId="2894"/>
    <cellStyle name="Accent3 - 60%" xfId="1112"/>
    <cellStyle name="Accent3 - 60% 2" xfId="2895"/>
    <cellStyle name="Accent3 2" xfId="1113"/>
    <cellStyle name="Accent3 2 2" xfId="2896"/>
    <cellStyle name="Accent3 3" xfId="1114"/>
    <cellStyle name="Accent3 4" xfId="1115"/>
    <cellStyle name="Accent3 5" xfId="1116"/>
    <cellStyle name="Accent3 6" xfId="1117"/>
    <cellStyle name="Accent3 7" xfId="2897"/>
    <cellStyle name="Accent3 8" xfId="2898"/>
    <cellStyle name="Accent3 9" xfId="2899"/>
    <cellStyle name="Accent4" xfId="1118"/>
    <cellStyle name="Accent4 - 20%" xfId="1119"/>
    <cellStyle name="Accent4 - 20% 2" xfId="2900"/>
    <cellStyle name="Accent4 - 40%" xfId="1120"/>
    <cellStyle name="Accent4 - 40% 2" xfId="2901"/>
    <cellStyle name="Accent4 - 60%" xfId="1121"/>
    <cellStyle name="Accent4 - 60% 2" xfId="2902"/>
    <cellStyle name="Accent4 2" xfId="1122"/>
    <cellStyle name="Accent4 2 2" xfId="2903"/>
    <cellStyle name="Accent4 3" xfId="1123"/>
    <cellStyle name="Accent4 4" xfId="1124"/>
    <cellStyle name="Accent4 5" xfId="1125"/>
    <cellStyle name="Accent4 6" xfId="1126"/>
    <cellStyle name="Accent4 7" xfId="2904"/>
    <cellStyle name="Accent4 8" xfId="2905"/>
    <cellStyle name="Accent4 9" xfId="2906"/>
    <cellStyle name="Accent5" xfId="1127"/>
    <cellStyle name="Accent5 - 20%" xfId="1128"/>
    <cellStyle name="Accent5 - 20% 2" xfId="2907"/>
    <cellStyle name="Accent5 - 40%" xfId="1129"/>
    <cellStyle name="Accent5 - 40% 2" xfId="2908"/>
    <cellStyle name="Accent5 - 60%" xfId="1130"/>
    <cellStyle name="Accent5 - 60% 2" xfId="2909"/>
    <cellStyle name="Accent5 2" xfId="1131"/>
    <cellStyle name="Accent5 2 2" xfId="2910"/>
    <cellStyle name="Accent5 3" xfId="1132"/>
    <cellStyle name="Accent5 4" xfId="1133"/>
    <cellStyle name="Accent5 5" xfId="1134"/>
    <cellStyle name="Accent5 6" xfId="1135"/>
    <cellStyle name="Accent5 7" xfId="2911"/>
    <cellStyle name="Accent5 8" xfId="2912"/>
    <cellStyle name="Accent5 9" xfId="2913"/>
    <cellStyle name="Accent6" xfId="1136"/>
    <cellStyle name="Accent6 - 20%" xfId="1137"/>
    <cellStyle name="Accent6 - 20% 2" xfId="2914"/>
    <cellStyle name="Accent6 - 40%" xfId="1138"/>
    <cellStyle name="Accent6 - 40% 2" xfId="2915"/>
    <cellStyle name="Accent6 - 60%" xfId="1139"/>
    <cellStyle name="Accent6 - 60% 2" xfId="2916"/>
    <cellStyle name="Accent6 2" xfId="1140"/>
    <cellStyle name="Accent6 2 2" xfId="2917"/>
    <cellStyle name="Accent6 3" xfId="1141"/>
    <cellStyle name="Accent6 4" xfId="1142"/>
    <cellStyle name="Accent6 5" xfId="1143"/>
    <cellStyle name="Accent6 6" xfId="1144"/>
    <cellStyle name="Accent6 7" xfId="2918"/>
    <cellStyle name="Accent6 8" xfId="2919"/>
    <cellStyle name="Accent6 9" xfId="2920"/>
    <cellStyle name="Aeia?nnueea" xfId="1145"/>
    <cellStyle name="Aeia?nnueea 2" xfId="2921"/>
    <cellStyle name="Bad" xfId="1146"/>
    <cellStyle name="Bad 2" xfId="1147"/>
    <cellStyle name="Bad 2 2" xfId="2922"/>
    <cellStyle name="Balance" xfId="1148"/>
    <cellStyle name="Balance 2" xfId="1149"/>
    <cellStyle name="Balance 2 2" xfId="1150"/>
    <cellStyle name="Balance 2 3" xfId="2923"/>
    <cellStyle name="Balance 3" xfId="1151"/>
    <cellStyle name="Balance 3 2" xfId="1152"/>
    <cellStyle name="Balance 4" xfId="1153"/>
    <cellStyle name="Balance 4 2" xfId="2924"/>
    <cellStyle name="Balance 5" xfId="2925"/>
    <cellStyle name="Balance_4П" xfId="2926"/>
    <cellStyle name="BalanceBold" xfId="1154"/>
    <cellStyle name="BalanceBold 2" xfId="1155"/>
    <cellStyle name="BalanceBold 2 2" xfId="2927"/>
    <cellStyle name="BalanceBold_4П" xfId="2928"/>
    <cellStyle name="Body" xfId="2929"/>
    <cellStyle name="C01_Page_head" xfId="2930"/>
    <cellStyle name="C03_Col head general" xfId="2931"/>
    <cellStyle name="C04_Note col head" xfId="2932"/>
    <cellStyle name="C06_Previous yr col head" xfId="2933"/>
    <cellStyle name="C08_Table text" xfId="2934"/>
    <cellStyle name="C11_Note head" xfId="2935"/>
    <cellStyle name="C14_Current year figs" xfId="2936"/>
    <cellStyle name="C14b_Current Year Figs 3 dec" xfId="2937"/>
    <cellStyle name="C15_Previous year figs" xfId="2938"/>
    <cellStyle name="Calc Currency (0)" xfId="1156"/>
    <cellStyle name="Calc Currency (0) 2" xfId="1157"/>
    <cellStyle name="Calc Currency (0)_4П" xfId="2939"/>
    <cellStyle name="Calc Currency (2)" xfId="1158"/>
    <cellStyle name="Calc Currency (2) 2" xfId="1159"/>
    <cellStyle name="Calc Currency (2) 2 2" xfId="2940"/>
    <cellStyle name="Calc Currency (2) 2 3" xfId="2941"/>
    <cellStyle name="Calc Currency (2)_4П" xfId="2942"/>
    <cellStyle name="Calc Percent (0)" xfId="1160"/>
    <cellStyle name="Calc Percent (0) 2" xfId="1161"/>
    <cellStyle name="Calc Percent (0) 2 2" xfId="2943"/>
    <cellStyle name="Calc Percent (1)" xfId="1162"/>
    <cellStyle name="Calc Percent (1) 2" xfId="1163"/>
    <cellStyle name="Calc Percent (1) 2 2" xfId="2944"/>
    <cellStyle name="Calc Percent (2)" xfId="1164"/>
    <cellStyle name="Calc Percent (2) 2" xfId="1165"/>
    <cellStyle name="Calc Percent (2) 2 2" xfId="2945"/>
    <cellStyle name="Calc Units (0)" xfId="1166"/>
    <cellStyle name="Calc Units (0) 2" xfId="1167"/>
    <cellStyle name="Calc Units (0) 2 2" xfId="2946"/>
    <cellStyle name="Calc Units (0) 2 3" xfId="2947"/>
    <cellStyle name="Calc Units (0)_4П" xfId="2948"/>
    <cellStyle name="Calc Units (1)" xfId="1168"/>
    <cellStyle name="Calc Units (1) 2" xfId="1169"/>
    <cellStyle name="Calc Units (1) 2 2" xfId="2949"/>
    <cellStyle name="Calc Units (1) 2 3" xfId="2950"/>
    <cellStyle name="Calc Units (1)_4П" xfId="2951"/>
    <cellStyle name="Calc Units (2)" xfId="1170"/>
    <cellStyle name="Calc Units (2) 2" xfId="1171"/>
    <cellStyle name="Calc Units (2) 2 2" xfId="2952"/>
    <cellStyle name="Calc Units (2) 2 3" xfId="2953"/>
    <cellStyle name="Calc Units (2)_4П" xfId="2954"/>
    <cellStyle name="Calculation" xfId="1172"/>
    <cellStyle name="Calculation 2" xfId="1173"/>
    <cellStyle name="Calculation 2 2" xfId="2955"/>
    <cellStyle name="Centered Heading" xfId="2956"/>
    <cellStyle name="Check" xfId="1174"/>
    <cellStyle name="Check 2" xfId="2957"/>
    <cellStyle name="Check Cell" xfId="1175"/>
    <cellStyle name="Check Cell 2" xfId="1176"/>
    <cellStyle name="Check Cell 2 2" xfId="2958"/>
    <cellStyle name="Column_Title" xfId="2959"/>
    <cellStyle name="ColumnHeading" xfId="1177"/>
    <cellStyle name="ColumnHeading 2" xfId="2960"/>
    <cellStyle name="ColumnHeading_4П" xfId="2961"/>
    <cellStyle name="Comma %" xfId="2962"/>
    <cellStyle name="Comma [0] 2" xfId="2963"/>
    <cellStyle name="Comma [0] 2 2" xfId="2964"/>
    <cellStyle name="Comma [0] 3" xfId="2965"/>
    <cellStyle name="Comma [0]_#6 Temps &amp; Contractors" xfId="1178"/>
    <cellStyle name="Comma [00]" xfId="1179"/>
    <cellStyle name="Comma [00] 2" xfId="1180"/>
    <cellStyle name="Comma [00] 2 2" xfId="2966"/>
    <cellStyle name="Comma [00] 2 3" xfId="2967"/>
    <cellStyle name="Comma [000]" xfId="2968"/>
    <cellStyle name="Comma 0.0" xfId="2969"/>
    <cellStyle name="Comma 0.0%" xfId="2970"/>
    <cellStyle name="Comma 0.00" xfId="2971"/>
    <cellStyle name="Comma 0.00%" xfId="2972"/>
    <cellStyle name="Comma 0.000" xfId="2973"/>
    <cellStyle name="Comma 0.000%" xfId="2974"/>
    <cellStyle name="Comma 10" xfId="2975"/>
    <cellStyle name="Comma 11" xfId="2976"/>
    <cellStyle name="Comma 2" xfId="1181"/>
    <cellStyle name="Comma 2 2" xfId="2977"/>
    <cellStyle name="Comma 2 3" xfId="2978"/>
    <cellStyle name="Comma 2 6" xfId="1182"/>
    <cellStyle name="Comma 3" xfId="2979"/>
    <cellStyle name="Comma 3 2" xfId="2980"/>
    <cellStyle name="Comma 3 3" xfId="2981"/>
    <cellStyle name="Comma 4" xfId="2982"/>
    <cellStyle name="Comma 4 2" xfId="2983"/>
    <cellStyle name="Comma 4 2 2" xfId="2984"/>
    <cellStyle name="Comma 4 2 3" xfId="2985"/>
    <cellStyle name="Comma 5" xfId="2986"/>
    <cellStyle name="Comma 6" xfId="2987"/>
    <cellStyle name="Comma 7" xfId="1183"/>
    <cellStyle name="Comma 7 2" xfId="2988"/>
    <cellStyle name="Comma 7 3" xfId="3924"/>
    <cellStyle name="Comma 8" xfId="2989"/>
    <cellStyle name="Comma 9" xfId="2990"/>
    <cellStyle name="Comma_#6 Temps &amp; Contractors" xfId="1184"/>
    <cellStyle name="Comma0" xfId="1185"/>
    <cellStyle name="Company Name" xfId="2991"/>
    <cellStyle name="Copied" xfId="2992"/>
    <cellStyle name="CR Comma" xfId="2993"/>
    <cellStyle name="CR Currency" xfId="2994"/>
    <cellStyle name="Credit" xfId="2995"/>
    <cellStyle name="Credit subtotal" xfId="2996"/>
    <cellStyle name="Credit Total" xfId="2997"/>
    <cellStyle name="CS" xfId="1186"/>
    <cellStyle name="Currency %" xfId="2998"/>
    <cellStyle name="Currency [0]" xfId="1187"/>
    <cellStyle name="Currency [0] 2" xfId="2999"/>
    <cellStyle name="Currency [00]" xfId="1188"/>
    <cellStyle name="Currency [00] 2" xfId="1189"/>
    <cellStyle name="Currency [00] 2 2" xfId="3000"/>
    <cellStyle name="Currency [00] 2 3" xfId="3001"/>
    <cellStyle name="Currency 0.0" xfId="3002"/>
    <cellStyle name="Currency 0.0%" xfId="3003"/>
    <cellStyle name="Currency 0.00" xfId="3004"/>
    <cellStyle name="Currency 0.00%" xfId="3005"/>
    <cellStyle name="Currency 0.000" xfId="3006"/>
    <cellStyle name="Currency 0.000%" xfId="3007"/>
    <cellStyle name="Currency 2" xfId="3008"/>
    <cellStyle name="Currency 3" xfId="3009"/>
    <cellStyle name="Currency 4" xfId="3010"/>
    <cellStyle name="Currency RU" xfId="3011"/>
    <cellStyle name="Currency_#6 Temps &amp; Contractors" xfId="1190"/>
    <cellStyle name="Currency0" xfId="1191"/>
    <cellStyle name="Data" xfId="1192"/>
    <cellStyle name="Data 2" xfId="1193"/>
    <cellStyle name="Data 2 2" xfId="1194"/>
    <cellStyle name="Data 2 3" xfId="3012"/>
    <cellStyle name="Data 3" xfId="1195"/>
    <cellStyle name="Data 3 2" xfId="1196"/>
    <cellStyle name="Data 4" xfId="1197"/>
    <cellStyle name="Data 4 2" xfId="3013"/>
    <cellStyle name="Data 5" xfId="3014"/>
    <cellStyle name="Data_4П" xfId="3015"/>
    <cellStyle name="DataBold" xfId="1198"/>
    <cellStyle name="DataBold 2" xfId="1199"/>
    <cellStyle name="DataBold 2 2" xfId="3016"/>
    <cellStyle name="DataBold_4П" xfId="3017"/>
    <cellStyle name="Date" xfId="1200"/>
    <cellStyle name="Date 2" xfId="3018"/>
    <cellStyle name="Date Short" xfId="1201"/>
    <cellStyle name="Date without year" xfId="1202"/>
    <cellStyle name="Date without year 2" xfId="3019"/>
    <cellStyle name="Date_4П" xfId="3020"/>
    <cellStyle name="Debit" xfId="1203"/>
    <cellStyle name="Debit subtotal" xfId="3021"/>
    <cellStyle name="Debit Total" xfId="3022"/>
    <cellStyle name="DELTA" xfId="1204"/>
    <cellStyle name="DELTA 2" xfId="3023"/>
    <cellStyle name="DELTA 3" xfId="3024"/>
    <cellStyle name="Dezimal [0]_Closing FX Kurse" xfId="3025"/>
    <cellStyle name="Dezimal_Closing FX Kurse" xfId="3026"/>
    <cellStyle name="E&amp;Y House" xfId="1205"/>
    <cellStyle name="E&amp;Y House 2" xfId="3027"/>
    <cellStyle name="Emphasis 1" xfId="1206"/>
    <cellStyle name="Emphasis 1 2" xfId="3028"/>
    <cellStyle name="Emphasis 2" xfId="1207"/>
    <cellStyle name="Emphasis 2 2" xfId="3029"/>
    <cellStyle name="Emphasis 3" xfId="1208"/>
    <cellStyle name="Emphasis 3 2" xfId="3030"/>
    <cellStyle name="Enter Currency (0)" xfId="1209"/>
    <cellStyle name="Enter Currency (0) 2" xfId="1210"/>
    <cellStyle name="Enter Currency (0) 2 2" xfId="3031"/>
    <cellStyle name="Enter Currency (0) 2 3" xfId="3032"/>
    <cellStyle name="Enter Currency (0)_4П" xfId="3033"/>
    <cellStyle name="Enter Currency (2)" xfId="1211"/>
    <cellStyle name="Enter Currency (2) 2" xfId="1212"/>
    <cellStyle name="Enter Currency (2) 2 2" xfId="3034"/>
    <cellStyle name="Enter Currency (2) 2 3" xfId="3035"/>
    <cellStyle name="Enter Currency (2)_4П" xfId="3036"/>
    <cellStyle name="Enter Units (0)" xfId="1213"/>
    <cellStyle name="Enter Units (0) 2" xfId="1214"/>
    <cellStyle name="Enter Units (0) 2 2" xfId="3037"/>
    <cellStyle name="Enter Units (0) 2 3" xfId="3038"/>
    <cellStyle name="Enter Units (0)_4П" xfId="3039"/>
    <cellStyle name="Enter Units (1)" xfId="1215"/>
    <cellStyle name="Enter Units (1) 2" xfId="1216"/>
    <cellStyle name="Enter Units (1) 2 2" xfId="3040"/>
    <cellStyle name="Enter Units (1) 2 3" xfId="3041"/>
    <cellStyle name="Enter Units (1)_4П" xfId="3042"/>
    <cellStyle name="Enter Units (2)" xfId="1217"/>
    <cellStyle name="Enter Units (2) 2" xfId="1218"/>
    <cellStyle name="Enter Units (2) 2 2" xfId="3043"/>
    <cellStyle name="Enter Units (2) 2 3" xfId="3044"/>
    <cellStyle name="Enter Units (2)_4П" xfId="3045"/>
    <cellStyle name="Entered" xfId="3046"/>
    <cellStyle name="Euro" xfId="3047"/>
    <cellStyle name="Explanatory Text" xfId="1219"/>
    <cellStyle name="Explanatory Text 2" xfId="1220"/>
    <cellStyle name="EYInputPercent" xfId="1221"/>
    <cellStyle name="Fig" xfId="1222"/>
    <cellStyle name="Fixed" xfId="1223"/>
    <cellStyle name="Format Number Column" xfId="3048"/>
    <cellStyle name="From" xfId="1224"/>
    <cellStyle name="From 2" xfId="1225"/>
    <cellStyle name="From 2 2" xfId="3049"/>
    <cellStyle name="G03_Text" xfId="3050"/>
    <cellStyle name="general" xfId="3051"/>
    <cellStyle name="Good" xfId="1226"/>
    <cellStyle name="Good 2" xfId="1227"/>
    <cellStyle name="Good 2 2" xfId="3052"/>
    <cellStyle name="Grey" xfId="1228"/>
    <cellStyle name="Grey 2" xfId="3053"/>
    <cellStyle name="Header1" xfId="1229"/>
    <cellStyle name="Header1 2" xfId="3054"/>
    <cellStyle name="Header1_4П" xfId="3055"/>
    <cellStyle name="Header2" xfId="1230"/>
    <cellStyle name="Header2 2" xfId="3056"/>
    <cellStyle name="Header2_4П" xfId="3057"/>
    <cellStyle name="Heading" xfId="1231"/>
    <cellStyle name="Heading 1" xfId="1232"/>
    <cellStyle name="Heading 1 2" xfId="1233"/>
    <cellStyle name="Heading 2" xfId="1234"/>
    <cellStyle name="Heading 2 2" xfId="1235"/>
    <cellStyle name="Heading 3" xfId="1236"/>
    <cellStyle name="Heading 3 2" xfId="1237"/>
    <cellStyle name="Heading 4" xfId="1238"/>
    <cellStyle name="Heading 4 2" xfId="1239"/>
    <cellStyle name="Heading 5" xfId="3058"/>
    <cellStyle name="Heading 6" xfId="3059"/>
    <cellStyle name="Heading No Underline" xfId="3060"/>
    <cellStyle name="Heading With Underline" xfId="3061"/>
    <cellStyle name="Heading_5690 Ceiling test for client KZ (1)" xfId="3062"/>
    <cellStyle name="Hyperlink" xfId="1240"/>
    <cellStyle name="Hyperlink 2" xfId="1241"/>
    <cellStyle name="Hyperlink_RESULTS" xfId="1242"/>
    <cellStyle name="Iau?iue_?anoiau" xfId="1243"/>
    <cellStyle name="Îáû÷íûé" xfId="3063"/>
    <cellStyle name="Ïðîöåíòíûé" xfId="3064"/>
    <cellStyle name="Input" xfId="1244"/>
    <cellStyle name="Input [yellow]" xfId="1245"/>
    <cellStyle name="Input [yellow] 2" xfId="3065"/>
    <cellStyle name="Input 2" xfId="3066"/>
    <cellStyle name="Input 3" xfId="3067"/>
    <cellStyle name="Input 4" xfId="3068"/>
    <cellStyle name="Input 5" xfId="3069"/>
    <cellStyle name="Input 6" xfId="3070"/>
    <cellStyle name="Input 7" xfId="3071"/>
    <cellStyle name="Input 8" xfId="3072"/>
    <cellStyle name="Input 9" xfId="3073"/>
    <cellStyle name="Input Box" xfId="3074"/>
    <cellStyle name="Input_06.10" xfId="1246"/>
    <cellStyle name="Inputnumbaccid" xfId="3075"/>
    <cellStyle name="Inpyear" xfId="3076"/>
    <cellStyle name="International" xfId="3077"/>
    <cellStyle name="International1" xfId="3078"/>
    <cellStyle name="Ioe?uaaaoayny aeia?nnueea" xfId="1247"/>
    <cellStyle name="Ioe?uaaaoayny aeia?nnueea 2" xfId="3079"/>
    <cellStyle name="ISO" xfId="1248"/>
    <cellStyle name="ISO 2" xfId="3080"/>
    <cellStyle name="Komma [0]_laroux" xfId="1249"/>
    <cellStyle name="Komma_laroux" xfId="1250"/>
    <cellStyle name="KOP" xfId="1251"/>
    <cellStyle name="KOP 2" xfId="1252"/>
    <cellStyle name="KOP 2 2" xfId="3081"/>
    <cellStyle name="KOP 2 3" xfId="3082"/>
    <cellStyle name="KOP 2_4П" xfId="3083"/>
    <cellStyle name="KOP 3" xfId="3084"/>
    <cellStyle name="KOP2" xfId="1253"/>
    <cellStyle name="KOP2 2" xfId="1254"/>
    <cellStyle name="KOP2 2 2" xfId="3085"/>
    <cellStyle name="KOP2 2 3" xfId="3086"/>
    <cellStyle name="KOP2 2_4П" xfId="3087"/>
    <cellStyle name="KOP2 3" xfId="3088"/>
    <cellStyle name="KOPP" xfId="1255"/>
    <cellStyle name="KOPP 2" xfId="1256"/>
    <cellStyle name="KOPP 2 2" xfId="3089"/>
    <cellStyle name="KOPP 2 3" xfId="3090"/>
    <cellStyle name="KOPP 2_4П" xfId="3091"/>
    <cellStyle name="KOPP 3" xfId="3092"/>
    <cellStyle name="KPMG Heading 1" xfId="3093"/>
    <cellStyle name="KPMG Heading 2" xfId="3094"/>
    <cellStyle name="KPMG Heading 3" xfId="3095"/>
    <cellStyle name="KPMG Heading 4" xfId="3096"/>
    <cellStyle name="KPMG Normal" xfId="3097"/>
    <cellStyle name="KPMG Normal Text" xfId="3098"/>
    <cellStyle name="KPMG Normal_Cash_flow_consol_05.04" xfId="3099"/>
    <cellStyle name="Link Currency (0)" xfId="1257"/>
    <cellStyle name="Link Currency (0) 2" xfId="1258"/>
    <cellStyle name="Link Currency (0) 2 2" xfId="3100"/>
    <cellStyle name="Link Currency (0) 2 3" xfId="3101"/>
    <cellStyle name="Link Currency (0)_4П" xfId="3102"/>
    <cellStyle name="Link Currency (2)" xfId="1259"/>
    <cellStyle name="Link Currency (2) 2" xfId="1260"/>
    <cellStyle name="Link Currency (2) 2 2" xfId="3103"/>
    <cellStyle name="Link Currency (2) 2 3" xfId="3104"/>
    <cellStyle name="Link Currency (2)_4П" xfId="3105"/>
    <cellStyle name="Link Units (0)" xfId="1261"/>
    <cellStyle name="Link Units (0) 2" xfId="1262"/>
    <cellStyle name="Link Units (0) 2 2" xfId="3106"/>
    <cellStyle name="Link Units (0) 2 3" xfId="3107"/>
    <cellStyle name="Link Units (0)_4П" xfId="3108"/>
    <cellStyle name="Link Units (1)" xfId="1263"/>
    <cellStyle name="Link Units (1) 2" xfId="1264"/>
    <cellStyle name="Link Units (1) 2 2" xfId="3109"/>
    <cellStyle name="Link Units (1) 2 3" xfId="3110"/>
    <cellStyle name="Link Units (1)_4П" xfId="3111"/>
    <cellStyle name="Link Units (2)" xfId="1265"/>
    <cellStyle name="Link Units (2) 2" xfId="1266"/>
    <cellStyle name="Link Units (2) 2 2" xfId="3112"/>
    <cellStyle name="Link Units (2) 2 3" xfId="3113"/>
    <cellStyle name="Link Units (2)_4П" xfId="3114"/>
    <cellStyle name="Linked Cell" xfId="1267"/>
    <cellStyle name="Linked Cell 2" xfId="1268"/>
    <cellStyle name="maincontent" xfId="1269"/>
    <cellStyle name="maincontent 2" xfId="3115"/>
    <cellStyle name="Millares [0]_FINAL-10" xfId="3116"/>
    <cellStyle name="Millares_FINAL-10" xfId="3117"/>
    <cellStyle name="Milliers [0]_B.S.96" xfId="3118"/>
    <cellStyle name="Milliers_B.S.96" xfId="3119"/>
    <cellStyle name="Mon?taire [0]_couts operatoires totaux" xfId="3120"/>
    <cellStyle name="Moneda [0]_FINAL-10" xfId="3121"/>
    <cellStyle name="Moneda_FINAL-10" xfId="3122"/>
    <cellStyle name="Monétaire [0]_couts operatoires totaux" xfId="1270"/>
    <cellStyle name="Monétaire_EDYAN" xfId="3123"/>
    <cellStyle name="Monйtaire [0]_B.S.96" xfId="3124"/>
    <cellStyle name="Monйtaire_B.S.96" xfId="3125"/>
    <cellStyle name="Nameenter" xfId="3126"/>
    <cellStyle name="Neutral" xfId="1271"/>
    <cellStyle name="Neutral 2" xfId="1272"/>
    <cellStyle name="Neutral 2 2" xfId="3127"/>
    <cellStyle name="Norma11l" xfId="3128"/>
    <cellStyle name="Normal - Style1" xfId="1273"/>
    <cellStyle name="Normal - Style1 2" xfId="3129"/>
    <cellStyle name="Normal 10" xfId="3130"/>
    <cellStyle name="Normal 10 2" xfId="3131"/>
    <cellStyle name="Normal 11" xfId="3132"/>
    <cellStyle name="Normal 11 2" xfId="3133"/>
    <cellStyle name="Normal 11 2 2" xfId="3134"/>
    <cellStyle name="Normal 12" xfId="3135"/>
    <cellStyle name="Normal 12 2" xfId="3136"/>
    <cellStyle name="Normal 12 2 2" xfId="3137"/>
    <cellStyle name="Normal 13" xfId="3138"/>
    <cellStyle name="Normal 14" xfId="3139"/>
    <cellStyle name="Normal 15" xfId="3140"/>
    <cellStyle name="Normal 2" xfId="1274"/>
    <cellStyle name="Normal 2 2" xfId="1275"/>
    <cellStyle name="Normal 2 2 2" xfId="3141"/>
    <cellStyle name="Normal 2 3" xfId="3142"/>
    <cellStyle name="Normal 2 3 2" xfId="3143"/>
    <cellStyle name="Normal 2 4" xfId="3144"/>
    <cellStyle name="Normal 2 5" xfId="1276"/>
    <cellStyle name="Normal 2 5 2" xfId="3145"/>
    <cellStyle name="Normal 2 5_4П" xfId="3146"/>
    <cellStyle name="Normal 3" xfId="1277"/>
    <cellStyle name="Normal 3 2" xfId="3147"/>
    <cellStyle name="Normal 3 2 2" xfId="3148"/>
    <cellStyle name="Normal 3 2 2 2" xfId="3149"/>
    <cellStyle name="Normal 3 2 2 3" xfId="3150"/>
    <cellStyle name="Normal 3 2 3" xfId="3151"/>
    <cellStyle name="Normal 3 2 3 2" xfId="3152"/>
    <cellStyle name="Normal 3 2 3 3" xfId="3153"/>
    <cellStyle name="Normal 3 2_4П" xfId="3154"/>
    <cellStyle name="Normal 3 3" xfId="3155"/>
    <cellStyle name="Normal 3 3 2" xfId="3156"/>
    <cellStyle name="Normal 3 3 2 2" xfId="3157"/>
    <cellStyle name="Normal 3 3 2 3" xfId="3158"/>
    <cellStyle name="Normal 3 3 3" xfId="3159"/>
    <cellStyle name="Normal 3 3 4" xfId="3160"/>
    <cellStyle name="Normal 3 4" xfId="3161"/>
    <cellStyle name="Normal 3 4 2" xfId="3162"/>
    <cellStyle name="Normal 3 4 3" xfId="3163"/>
    <cellStyle name="Normal 3 5" xfId="3164"/>
    <cellStyle name="Normal 3 6" xfId="3165"/>
    <cellStyle name="Normal 3 7" xfId="3166"/>
    <cellStyle name="Normal 3 8" xfId="3167"/>
    <cellStyle name="Normal 3 9" xfId="3168"/>
    <cellStyle name="Normal 3_4П" xfId="3169"/>
    <cellStyle name="Normal 4" xfId="3170"/>
    <cellStyle name="Normal 4 2" xfId="3171"/>
    <cellStyle name="Normal 4 2 2" xfId="3172"/>
    <cellStyle name="Normal 4 2 2 2" xfId="3173"/>
    <cellStyle name="Normal 4 2 2 3" xfId="3174"/>
    <cellStyle name="Normal 4 2 3" xfId="3175"/>
    <cellStyle name="Normal 4 2 4" xfId="3176"/>
    <cellStyle name="Normal 4 3" xfId="3177"/>
    <cellStyle name="Normal 4 3 2" xfId="3178"/>
    <cellStyle name="Normal 4 3 3" xfId="3179"/>
    <cellStyle name="Normal 4 4" xfId="3180"/>
    <cellStyle name="Normal 4 4 2" xfId="3181"/>
    <cellStyle name="Normal 4 4 3" xfId="3182"/>
    <cellStyle name="Normal 4_4П" xfId="3183"/>
    <cellStyle name="Normal 5" xfId="3184"/>
    <cellStyle name="Normal 5 2" xfId="3185"/>
    <cellStyle name="Normal 5 2 2" xfId="3186"/>
    <cellStyle name="Normal 5 2 3" xfId="3187"/>
    <cellStyle name="Normal 5 3" xfId="3188"/>
    <cellStyle name="Normal 5 3 2" xfId="3189"/>
    <cellStyle name="Normal 5 3 3" xfId="3190"/>
    <cellStyle name="Normal 5_4П" xfId="3191"/>
    <cellStyle name="Normal 6" xfId="3192"/>
    <cellStyle name="Normal 6 2" xfId="3193"/>
    <cellStyle name="Normal 7" xfId="3194"/>
    <cellStyle name="Normal 7 2" xfId="3195"/>
    <cellStyle name="Normal 7 2 2" xfId="3196"/>
    <cellStyle name="Normal 7 2 3" xfId="3197"/>
    <cellStyle name="Normal 8" xfId="3198"/>
    <cellStyle name="Normal 8 2" xfId="3199"/>
    <cellStyle name="Normal 9" xfId="3200"/>
    <cellStyle name="Normal 9 2" xfId="3201"/>
    <cellStyle name="Normal_!Account code_fakt_mart 2004 - с изменением от 10.03.04г." xfId="1278"/>
    <cellStyle name="Normal1" xfId="1279"/>
    <cellStyle name="Normal1 2" xfId="1280"/>
    <cellStyle name="Normal1 2 2" xfId="3202"/>
    <cellStyle name="Normal1 2 3" xfId="3203"/>
    <cellStyle name="Normal1 2_4П" xfId="3204"/>
    <cellStyle name="Normal1 3" xfId="3205"/>
    <cellStyle name="normбlnм_laroux" xfId="1281"/>
    <cellStyle name="Note" xfId="1282"/>
    <cellStyle name="Note 2" xfId="1283"/>
    <cellStyle name="Note 2 2" xfId="1284"/>
    <cellStyle name="Note 2 3" xfId="3206"/>
    <cellStyle name="Note 3" xfId="3207"/>
    <cellStyle name="numbers" xfId="1285"/>
    <cellStyle name="numbers 2" xfId="3208"/>
    <cellStyle name="Ôèíàíñîâûé" xfId="3209"/>
    <cellStyle name="Ôèíàíñîâûé [0]" xfId="3210"/>
    <cellStyle name="Oeiainiaue [0]_?anoiau" xfId="1286"/>
    <cellStyle name="Oeiainiaue_?anoiau" xfId="1287"/>
    <cellStyle name="Ôèíàíñîâûé_Ëèñò1" xfId="3211"/>
    <cellStyle name="Oeiainiaue_NotesFA" xfId="3212"/>
    <cellStyle name="Option" xfId="1288"/>
    <cellStyle name="Option 2" xfId="3213"/>
    <cellStyle name="Option_4П" xfId="3214"/>
    <cellStyle name="Ouny?e [0]_?anoiau" xfId="1289"/>
    <cellStyle name="Ouny?e_?anoiau" xfId="1290"/>
    <cellStyle name="Output" xfId="1291"/>
    <cellStyle name="Output 2" xfId="1292"/>
    <cellStyle name="Output 2 2" xfId="3215"/>
    <cellStyle name="p/n" xfId="1293"/>
    <cellStyle name="p/n 2" xfId="3216"/>
    <cellStyle name="Paaotsikko" xfId="1294"/>
    <cellStyle name="Paaotsikko 2" xfId="3217"/>
    <cellStyle name="paint" xfId="1295"/>
    <cellStyle name="paint 2" xfId="3218"/>
    <cellStyle name="paint_4П" xfId="3219"/>
    <cellStyle name="Percent %" xfId="3220"/>
    <cellStyle name="Percent % Long Underline" xfId="3221"/>
    <cellStyle name="Percent %_Worksheet in  US Financial Statements Ref. Workbook - Single Co" xfId="3222"/>
    <cellStyle name="Percent (0)" xfId="1296"/>
    <cellStyle name="Percent (0) 2" xfId="3223"/>
    <cellStyle name="Percent [0]" xfId="1297"/>
    <cellStyle name="Percent [0] 2" xfId="1298"/>
    <cellStyle name="Percent [0] 2 2" xfId="3224"/>
    <cellStyle name="Percent [00]" xfId="1299"/>
    <cellStyle name="Percent [00] 2" xfId="1300"/>
    <cellStyle name="Percent [00] 2 2" xfId="3225"/>
    <cellStyle name="Percent [2]" xfId="1301"/>
    <cellStyle name="Percent [2] 2" xfId="3226"/>
    <cellStyle name="Percent 0%" xfId="3227"/>
    <cellStyle name="Percent 0.0%" xfId="3228"/>
    <cellStyle name="Percent 0.0% Long Underline" xfId="3229"/>
    <cellStyle name="Percent 0.00%" xfId="3230"/>
    <cellStyle name="Percent 0.00% Long Underline" xfId="3231"/>
    <cellStyle name="Percent 0.00%_5690 Ceiling test for client KZ (1)" xfId="3232"/>
    <cellStyle name="Percent 0.000%" xfId="3233"/>
    <cellStyle name="Percent 0.000% Long Underline" xfId="3234"/>
    <cellStyle name="Percent 10" xfId="3235"/>
    <cellStyle name="Percent 2" xfId="1302"/>
    <cellStyle name="Percent 2 2" xfId="3236"/>
    <cellStyle name="Percent 2 3" xfId="3237"/>
    <cellStyle name="Percent 2 4" xfId="3238"/>
    <cellStyle name="Percent 3" xfId="3239"/>
    <cellStyle name="Percent 3 2" xfId="3240"/>
    <cellStyle name="Percent 4" xfId="3241"/>
    <cellStyle name="Percent 5" xfId="3242"/>
    <cellStyle name="Percent 6" xfId="3243"/>
    <cellStyle name="Percent 7" xfId="3244"/>
    <cellStyle name="Percent 8" xfId="3245"/>
    <cellStyle name="Percent 9" xfId="3246"/>
    <cellStyle name="Percent_#6 Temps &amp; Contractors" xfId="1303"/>
    <cellStyle name="Piug" xfId="3247"/>
    <cellStyle name="piw#" xfId="1304"/>
    <cellStyle name="piw# 2" xfId="1305"/>
    <cellStyle name="piw# 2 2" xfId="3248"/>
    <cellStyle name="piw#_4П" xfId="3249"/>
    <cellStyle name="piw%" xfId="1306"/>
    <cellStyle name="piw% 2" xfId="1307"/>
    <cellStyle name="piw% 2 2" xfId="3250"/>
    <cellStyle name="piw%_4П" xfId="3251"/>
    <cellStyle name="Plug" xfId="3252"/>
    <cellStyle name="Pourcentage_Profit &amp; Loss" xfId="3253"/>
    <cellStyle name="PrePop Currency (0)" xfId="1308"/>
    <cellStyle name="PrePop Currency (0) 2" xfId="1309"/>
    <cellStyle name="PrePop Currency (0) 2 2" xfId="3254"/>
    <cellStyle name="PrePop Currency (0) 2 3" xfId="3255"/>
    <cellStyle name="PrePop Currency (0)_4П" xfId="3256"/>
    <cellStyle name="PrePop Currency (2)" xfId="1310"/>
    <cellStyle name="PrePop Currency (2) 2" xfId="1311"/>
    <cellStyle name="PrePop Currency (2) 2 2" xfId="3257"/>
    <cellStyle name="PrePop Currency (2) 2 3" xfId="3258"/>
    <cellStyle name="PrePop Currency (2)_4П" xfId="3259"/>
    <cellStyle name="PrePop Units (0)" xfId="1312"/>
    <cellStyle name="PrePop Units (0) 2" xfId="1313"/>
    <cellStyle name="PrePop Units (0) 2 2" xfId="3260"/>
    <cellStyle name="PrePop Units (0) 2 3" xfId="3261"/>
    <cellStyle name="PrePop Units (0)_4П" xfId="3262"/>
    <cellStyle name="PrePop Units (1)" xfId="1314"/>
    <cellStyle name="PrePop Units (1) 2" xfId="1315"/>
    <cellStyle name="PrePop Units (1) 2 2" xfId="3263"/>
    <cellStyle name="PrePop Units (1) 2 3" xfId="3264"/>
    <cellStyle name="PrePop Units (1)_4П" xfId="3265"/>
    <cellStyle name="PrePop Units (2)" xfId="1316"/>
    <cellStyle name="PrePop Units (2) 2" xfId="1317"/>
    <cellStyle name="PrePop Units (2) 2 2" xfId="3266"/>
    <cellStyle name="PrePop Units (2) 2 3" xfId="3267"/>
    <cellStyle name="PrePop Units (2)_4П" xfId="3268"/>
    <cellStyle name="Price" xfId="1318"/>
    <cellStyle name="prochrek" xfId="3269"/>
    <cellStyle name="Pддotsikko" xfId="1319"/>
    <cellStyle name="Pддotsikko 2" xfId="3270"/>
    <cellStyle name="REGEL" xfId="1320"/>
    <cellStyle name="REGEL 2" xfId="3271"/>
    <cellStyle name="RevList" xfId="3272"/>
    <cellStyle name="Rubles" xfId="1321"/>
    <cellStyle name="Rubles 2" xfId="3273"/>
    <cellStyle name="S%" xfId="1322"/>
    <cellStyle name="S4" xfId="3"/>
    <cellStyle name="SAPBEXaggData" xfId="1323"/>
    <cellStyle name="SAPBEXaggData 2" xfId="3274"/>
    <cellStyle name="SAPBEXaggDataEmph" xfId="1324"/>
    <cellStyle name="SAPBEXaggDataEmph 2" xfId="3275"/>
    <cellStyle name="SAPBEXaggItem" xfId="1325"/>
    <cellStyle name="SAPBEXaggItem 2" xfId="3276"/>
    <cellStyle name="SAPBEXaggItemX" xfId="1326"/>
    <cellStyle name="SAPBEXaggItemX 2" xfId="3277"/>
    <cellStyle name="SAPBEXchaText" xfId="1327"/>
    <cellStyle name="SAPBEXchaText 2" xfId="3278"/>
    <cellStyle name="SAPBEXchaText_4П" xfId="3279"/>
    <cellStyle name="SAPBEXexcBad7" xfId="1328"/>
    <cellStyle name="SAPBEXexcBad7 2" xfId="3280"/>
    <cellStyle name="SAPBEXexcBad8" xfId="1329"/>
    <cellStyle name="SAPBEXexcBad8 2" xfId="3281"/>
    <cellStyle name="SAPBEXexcBad9" xfId="1330"/>
    <cellStyle name="SAPBEXexcBad9 2" xfId="3282"/>
    <cellStyle name="SAPBEXexcCritical4" xfId="1331"/>
    <cellStyle name="SAPBEXexcCritical4 2" xfId="3283"/>
    <cellStyle name="SAPBEXexcCritical5" xfId="1332"/>
    <cellStyle name="SAPBEXexcCritical5 2" xfId="3284"/>
    <cellStyle name="SAPBEXexcCritical6" xfId="1333"/>
    <cellStyle name="SAPBEXexcCritical6 2" xfId="3285"/>
    <cellStyle name="SAPBEXexcGood1" xfId="1334"/>
    <cellStyle name="SAPBEXexcGood1 2" xfId="3286"/>
    <cellStyle name="SAPBEXexcGood2" xfId="1335"/>
    <cellStyle name="SAPBEXexcGood2 2" xfId="3287"/>
    <cellStyle name="SAPBEXexcGood3" xfId="1336"/>
    <cellStyle name="SAPBEXexcGood3 2" xfId="3288"/>
    <cellStyle name="SAPBEXfilterDrill" xfId="1337"/>
    <cellStyle name="SAPBEXfilterDrill 2" xfId="3289"/>
    <cellStyle name="SAPBEXfilterItem" xfId="1338"/>
    <cellStyle name="SAPBEXfilterItem 2" xfId="3290"/>
    <cellStyle name="SAPBEXfilterText" xfId="1339"/>
    <cellStyle name="SAPBEXfilterText 2" xfId="3291"/>
    <cellStyle name="SAPBEXformats" xfId="1340"/>
    <cellStyle name="SAPBEXformats 2" xfId="3292"/>
    <cellStyle name="SAPBEXformats_4П" xfId="3293"/>
    <cellStyle name="SAPBEXheaderItem" xfId="1341"/>
    <cellStyle name="SAPBEXheaderItem 2" xfId="3294"/>
    <cellStyle name="SAPBEXheaderText" xfId="1342"/>
    <cellStyle name="SAPBEXheaderText 2" xfId="3295"/>
    <cellStyle name="SAPBEXHLevel0" xfId="1343"/>
    <cellStyle name="SAPBEXHLevel0 2" xfId="3296"/>
    <cellStyle name="SAPBEXHLevel0_4П" xfId="3297"/>
    <cellStyle name="SAPBEXHLevel0X" xfId="1344"/>
    <cellStyle name="SAPBEXHLevel0X 2" xfId="3298"/>
    <cellStyle name="SAPBEXHLevel0X_4П" xfId="3299"/>
    <cellStyle name="SAPBEXHLevel1" xfId="1345"/>
    <cellStyle name="SAPBEXHLevel1 2" xfId="3300"/>
    <cellStyle name="SAPBEXHLevel1_4П" xfId="3301"/>
    <cellStyle name="SAPBEXHLevel1X" xfId="1346"/>
    <cellStyle name="SAPBEXHLevel1X 2" xfId="3302"/>
    <cellStyle name="SAPBEXHLevel1X_4П" xfId="3303"/>
    <cellStyle name="SAPBEXHLevel2" xfId="1347"/>
    <cellStyle name="SAPBEXHLevel2 2" xfId="3304"/>
    <cellStyle name="SAPBEXHLevel2_4П" xfId="3305"/>
    <cellStyle name="SAPBEXHLevel2X" xfId="1348"/>
    <cellStyle name="SAPBEXHLevel2X 2" xfId="3306"/>
    <cellStyle name="SAPBEXHLevel2X_4П" xfId="3307"/>
    <cellStyle name="SAPBEXHLevel3" xfId="1349"/>
    <cellStyle name="SAPBEXHLevel3 2" xfId="3308"/>
    <cellStyle name="SAPBEXHLevel3_4П" xfId="3309"/>
    <cellStyle name="SAPBEXHLevel3X" xfId="1350"/>
    <cellStyle name="SAPBEXHLevel3X 2" xfId="3310"/>
    <cellStyle name="SAPBEXHLevel3X_4П" xfId="3311"/>
    <cellStyle name="SAPBEXresData" xfId="1351"/>
    <cellStyle name="SAPBEXresData 2" xfId="3312"/>
    <cellStyle name="SAPBEXresDataEmph" xfId="1352"/>
    <cellStyle name="SAPBEXresDataEmph 2" xfId="3313"/>
    <cellStyle name="SAPBEXresItem" xfId="1353"/>
    <cellStyle name="SAPBEXresItem 2" xfId="3314"/>
    <cellStyle name="SAPBEXresItemX" xfId="1354"/>
    <cellStyle name="SAPBEXresItemX 2" xfId="3315"/>
    <cellStyle name="SAPBEXstdData" xfId="1355"/>
    <cellStyle name="SAPBEXstdData 2" xfId="3316"/>
    <cellStyle name="SAPBEXstdDataEmph" xfId="1356"/>
    <cellStyle name="SAPBEXstdDataEmph 2" xfId="3317"/>
    <cellStyle name="SAPBEXstdItem" xfId="1357"/>
    <cellStyle name="SAPBEXstdItem 2" xfId="3318"/>
    <cellStyle name="SAPBEXstdItem_4П" xfId="3319"/>
    <cellStyle name="SAPBEXstdItemX" xfId="1358"/>
    <cellStyle name="SAPBEXstdItemX 2" xfId="3320"/>
    <cellStyle name="SAPBEXstdItemX_4П" xfId="3321"/>
    <cellStyle name="SAPBEXtitle" xfId="1359"/>
    <cellStyle name="SAPBEXtitle 2" xfId="3322"/>
    <cellStyle name="SAPBEXundefined" xfId="1360"/>
    <cellStyle name="SAPBEXundefined 2" xfId="3323"/>
    <cellStyle name="SAPLocked" xfId="3324"/>
    <cellStyle name="SAPUnLocked" xfId="3325"/>
    <cellStyle name="SComment" xfId="1361"/>
    <cellStyle name="SComment 2" xfId="3326"/>
    <cellStyle name="SComment_4П" xfId="3327"/>
    <cellStyle name="SFig" xfId="1362"/>
    <cellStyle name="Sg%" xfId="1363"/>
    <cellStyle name="Sheet Title" xfId="1364"/>
    <cellStyle name="Sheet Title 2" xfId="3328"/>
    <cellStyle name="SI%" xfId="1365"/>
    <cellStyle name="small" xfId="3329"/>
    <cellStyle name="Sname" xfId="1366"/>
    <cellStyle name="Sname 2" xfId="3330"/>
    <cellStyle name="Sname_4П" xfId="3331"/>
    <cellStyle name="SPerc" xfId="1367"/>
    <cellStyle name="stand_bord" xfId="1368"/>
    <cellStyle name="Standaard_laroux" xfId="1369"/>
    <cellStyle name="Standard_20020617_Modell_PUFA_neu_v9" xfId="3332"/>
    <cellStyle name="Stitle" xfId="1370"/>
    <cellStyle name="Stitle 2" xfId="3333"/>
    <cellStyle name="Stitle_4П" xfId="3334"/>
    <cellStyle name="Ston" xfId="1371"/>
    <cellStyle name="Style 1" xfId="1372"/>
    <cellStyle name="Style 1 2" xfId="1373"/>
    <cellStyle name="Style 1 2 2" xfId="3335"/>
    <cellStyle name="Style 1 2 3" xfId="3336"/>
    <cellStyle name="Style 1 2_4П" xfId="3337"/>
    <cellStyle name="Style 1 3" xfId="3338"/>
    <cellStyle name="Style 1_4П" xfId="3339"/>
    <cellStyle name="Style 2" xfId="1374"/>
    <cellStyle name="Style 2 2" xfId="3340"/>
    <cellStyle name="Style 2 2 2" xfId="3341"/>
    <cellStyle name="Style 2 3" xfId="3342"/>
    <cellStyle name="Style 3" xfId="3343"/>
    <cellStyle name="Subtotal" xfId="3344"/>
    <cellStyle name="Sx" xfId="1375"/>
    <cellStyle name="tabel" xfId="1376"/>
    <cellStyle name="Text Indent A" xfId="1377"/>
    <cellStyle name="Text Indent B" xfId="1378"/>
    <cellStyle name="Text Indent B 2" xfId="1379"/>
    <cellStyle name="Text Indent B 2 2" xfId="3345"/>
    <cellStyle name="Text Indent C" xfId="1380"/>
    <cellStyle name="Text Indent C 2" xfId="1381"/>
    <cellStyle name="Text Indent C 2 2" xfId="3346"/>
    <cellStyle name="Tickmark" xfId="1382"/>
    <cellStyle name="Tickmark 2" xfId="3347"/>
    <cellStyle name="Tickmark_4П" xfId="3348"/>
    <cellStyle name="Title" xfId="1383"/>
    <cellStyle name="Title 1.0" xfId="3349"/>
    <cellStyle name="Title 1.1" xfId="3350"/>
    <cellStyle name="Title 1.1.1" xfId="3351"/>
    <cellStyle name="Title 2" xfId="1384"/>
    <cellStyle name="Title 3" xfId="3352"/>
    <cellStyle name="Title 4" xfId="3353"/>
    <cellStyle name="Tons" xfId="1385"/>
    <cellStyle name="Total" xfId="1386"/>
    <cellStyle name="Total 2" xfId="1387"/>
    <cellStyle name="V?liotsikko" xfId="3354"/>
    <cellStyle name="V?liotsikko 2" xfId="3355"/>
    <cellStyle name="Valiotsikko" xfId="1388"/>
    <cellStyle name="Väliotsikko" xfId="1389"/>
    <cellStyle name="Valiotsikko 2" xfId="3356"/>
    <cellStyle name="Väliotsikko 2" xfId="3357"/>
    <cellStyle name="Valuta [0]_laroux" xfId="1390"/>
    <cellStyle name="Valuta_laroux" xfId="1391"/>
    <cellStyle name="Virgül_BİLANÇO" xfId="3358"/>
    <cellStyle name="Virgulă_30-06-2003 lei-USDru" xfId="3359"/>
    <cellStyle name="Vдliotsikko" xfId="1392"/>
    <cellStyle name="Vдliotsikko 2" xfId="3360"/>
    <cellStyle name="Währung [0]_Closing FX Kurse" xfId="3361"/>
    <cellStyle name="Währung_Closing FX Kurse" xfId="3362"/>
    <cellStyle name="Warning Text" xfId="1393"/>
    <cellStyle name="Warning Text 2" xfId="1394"/>
    <cellStyle name="Акцент1 2" xfId="1395"/>
    <cellStyle name="Акцент1 2 2" xfId="3363"/>
    <cellStyle name="Акцент1 3" xfId="1396"/>
    <cellStyle name="Акцент1 3 2" xfId="3364"/>
    <cellStyle name="Акцент2 2" xfId="1397"/>
    <cellStyle name="Акцент2 2 2" xfId="3365"/>
    <cellStyle name="Акцент2 3" xfId="1398"/>
    <cellStyle name="Акцент2 3 2" xfId="3366"/>
    <cellStyle name="Акцент3 2" xfId="1399"/>
    <cellStyle name="Акцент3 2 2" xfId="3367"/>
    <cellStyle name="Акцент3 3" xfId="1400"/>
    <cellStyle name="Акцент3 3 2" xfId="3368"/>
    <cellStyle name="Акцент4 2" xfId="1401"/>
    <cellStyle name="Акцент4 2 2" xfId="3369"/>
    <cellStyle name="Акцент4 3" xfId="1402"/>
    <cellStyle name="Акцент4 3 2" xfId="3370"/>
    <cellStyle name="Акцент5 2" xfId="1403"/>
    <cellStyle name="Акцент5 2 2" xfId="3371"/>
    <cellStyle name="Акцент5 3" xfId="1404"/>
    <cellStyle name="Акцент5 3 2" xfId="3372"/>
    <cellStyle name="Акцент6 2" xfId="1405"/>
    <cellStyle name="Акцент6 2 2" xfId="3373"/>
    <cellStyle name="Акцент6 3" xfId="1406"/>
    <cellStyle name="Акцент6 3 2" xfId="3374"/>
    <cellStyle name="Беззащитный" xfId="1407"/>
    <cellStyle name="Беззащитный 2" xfId="3375"/>
    <cellStyle name="Ввод  2" xfId="1408"/>
    <cellStyle name="Ввод  2 2" xfId="1409"/>
    <cellStyle name="Ввод  2 3" xfId="3376"/>
    <cellStyle name="Ввод  3" xfId="1410"/>
    <cellStyle name="Ввод  3 2" xfId="1411"/>
    <cellStyle name="Верт. заголовок" xfId="3377"/>
    <cellStyle name="Вес_продукта" xfId="3378"/>
    <cellStyle name="Вывод 2" xfId="1412"/>
    <cellStyle name="Вывод 2 2" xfId="3379"/>
    <cellStyle name="Вывод 3" xfId="1413"/>
    <cellStyle name="Вывод 3 2" xfId="3380"/>
    <cellStyle name="Вычисление 2" xfId="1414"/>
    <cellStyle name="Вычисление 2 2" xfId="3381"/>
    <cellStyle name="Вычисление 3" xfId="1415"/>
    <cellStyle name="Вычисление 3 2" xfId="3382"/>
    <cellStyle name="Гиперссылка" xfId="13" builtinId="8"/>
    <cellStyle name="Гиперссылка 2" xfId="1416"/>
    <cellStyle name="Гиперссылка 2 2" xfId="1417"/>
    <cellStyle name="Гиперссылка 2 2 2" xfId="1418"/>
    <cellStyle name="Гиперссылка 2 2 3" xfId="3383"/>
    <cellStyle name="Гиперссылка 2 3" xfId="3384"/>
    <cellStyle name="Гиперссылка 2_4П" xfId="3385"/>
    <cellStyle name="Гиперссылка 3" xfId="1419"/>
    <cellStyle name="Гиперссылка 3 2" xfId="1420"/>
    <cellStyle name="Гиперссылка 3 2 2" xfId="3386"/>
    <cellStyle name="Гиперссылка 4" xfId="1421"/>
    <cellStyle name="Гиперссылка 4 2" xfId="3387"/>
    <cellStyle name="Гиперссылка 4 3" xfId="3388"/>
    <cellStyle name="Группа" xfId="1422"/>
    <cellStyle name="Группа 0" xfId="3389"/>
    <cellStyle name="Группа 1" xfId="3390"/>
    <cellStyle name="Группа 2" xfId="3391"/>
    <cellStyle name="Группа 3" xfId="3392"/>
    <cellStyle name="Группа 4" xfId="3393"/>
    <cellStyle name="Группа 5" xfId="3394"/>
    <cellStyle name="Группа_Бюллетень декабрь 2003 2" xfId="3395"/>
    <cellStyle name="Дата" xfId="1423"/>
    <cellStyle name="Дата 2" xfId="3396"/>
    <cellStyle name="Денежный 2" xfId="1424"/>
    <cellStyle name="Денежный 2 2" xfId="1425"/>
    <cellStyle name="Денежный 3" xfId="1426"/>
    <cellStyle name="Длятекста" xfId="1427"/>
    <cellStyle name="Длятекста 2" xfId="3397"/>
    <cellStyle name="Заголовок" xfId="3398"/>
    <cellStyle name="Заголовок 1 2" xfId="1428"/>
    <cellStyle name="Заголовок 1 2 2" xfId="3399"/>
    <cellStyle name="Заголовок 1 3" xfId="1429"/>
    <cellStyle name="Заголовок 1 3 2" xfId="3400"/>
    <cellStyle name="Заголовок 2 2" xfId="1430"/>
    <cellStyle name="Заголовок 2 2 2" xfId="3401"/>
    <cellStyle name="Заголовок 2 3" xfId="1431"/>
    <cellStyle name="Заголовок 2 3 2" xfId="3402"/>
    <cellStyle name="Заголовок 3 2" xfId="1432"/>
    <cellStyle name="Заголовок 3 2 2" xfId="3403"/>
    <cellStyle name="Заголовок 3 3" xfId="1433"/>
    <cellStyle name="Заголовок 3 3 2" xfId="3404"/>
    <cellStyle name="Заголовок 4 2" xfId="1434"/>
    <cellStyle name="Заголовок 4 2 2" xfId="3405"/>
    <cellStyle name="Заголовок 4 3" xfId="1435"/>
    <cellStyle name="Заголовок 4 3 2" xfId="3406"/>
    <cellStyle name="Защитный" xfId="1436"/>
    <cellStyle name="Защитный 2" xfId="3407"/>
    <cellStyle name="Защитный 3" xfId="3408"/>
    <cellStyle name="Звезды" xfId="1437"/>
    <cellStyle name="Звезды 2" xfId="3409"/>
    <cellStyle name="Итог 2" xfId="1438"/>
    <cellStyle name="Итог 2 2" xfId="3410"/>
    <cellStyle name="Итог 3" xfId="1439"/>
    <cellStyle name="Итог 3 2" xfId="3411"/>
    <cellStyle name="Итого" xfId="3412"/>
    <cellStyle name="КАНДАГАЧ тел3-33-96" xfId="1440"/>
    <cellStyle name="КАНДАГАЧ тел3-33-96 2" xfId="1441"/>
    <cellStyle name="КАНДАГАЧ тел3-33-96 2 2" xfId="1442"/>
    <cellStyle name="КАНДАГАЧ тел3-33-96 2 2 2" xfId="3413"/>
    <cellStyle name="КАНДАГАЧ тел3-33-96 2 2 3" xfId="3414"/>
    <cellStyle name="КАНДАГАЧ тел3-33-96 2 3" xfId="3415"/>
    <cellStyle name="КАНДАГАЧ тел3-33-96 3" xfId="1443"/>
    <cellStyle name="КАНДАГАЧ тел3-33-96 3 2" xfId="3416"/>
    <cellStyle name="КАНДАГАЧ тел3-33-96 4" xfId="3417"/>
    <cellStyle name="Контрольная ячейка 2" xfId="1444"/>
    <cellStyle name="Контрольная ячейка 2 2" xfId="3418"/>
    <cellStyle name="Контрольная ячейка 3" xfId="1445"/>
    <cellStyle name="Контрольная ячейка 3 2" xfId="3419"/>
    <cellStyle name="Название 2" xfId="1446"/>
    <cellStyle name="Название 2 2" xfId="3420"/>
    <cellStyle name="Название 3" xfId="1447"/>
    <cellStyle name="Название 3 2" xfId="3421"/>
    <cellStyle name="Название 4" xfId="3422"/>
    <cellStyle name="Невидимый" xfId="3423"/>
    <cellStyle name="Нейтральный 2" xfId="1448"/>
    <cellStyle name="Нейтральный 2 2" xfId="3424"/>
    <cellStyle name="Нейтральный 3" xfId="1449"/>
    <cellStyle name="Нейтральный 3 2" xfId="3425"/>
    <cellStyle name="Низ1" xfId="3426"/>
    <cellStyle name="Низ2" xfId="3427"/>
    <cellStyle name="Обычный" xfId="0" builtinId="0"/>
    <cellStyle name="Обычный 10" xfId="1450"/>
    <cellStyle name="Обычный 10 2" xfId="1451"/>
    <cellStyle name="Обычный 10 2 2" xfId="1452"/>
    <cellStyle name="Обычный 10 2 2 2" xfId="3428"/>
    <cellStyle name="Обычный 10 3" xfId="1453"/>
    <cellStyle name="Обычный 10 3 2" xfId="3429"/>
    <cellStyle name="Обычный 10 4" xfId="1454"/>
    <cellStyle name="Обычный 10 5" xfId="3430"/>
    <cellStyle name="Обычный 10_4П" xfId="3431"/>
    <cellStyle name="Обычный 11" xfId="1455"/>
    <cellStyle name="Обычный 11 2" xfId="1456"/>
    <cellStyle name="Обычный 11 2 2" xfId="1457"/>
    <cellStyle name="Обычный 11 3" xfId="3432"/>
    <cellStyle name="Обычный 11_1. ЖГРЭС_коррек ПР 2011-2015" xfId="1458"/>
    <cellStyle name="Обычный 115" xfId="3433"/>
    <cellStyle name="Обычный 115 2" xfId="3434"/>
    <cellStyle name="Обычный 115 3" xfId="3435"/>
    <cellStyle name="Обычный 116" xfId="3436"/>
    <cellStyle name="Обычный 12" xfId="1459"/>
    <cellStyle name="Обычный 12 2" xfId="1460"/>
    <cellStyle name="Обычный 12 2 2" xfId="3437"/>
    <cellStyle name="Обычный 12_4П" xfId="3438"/>
    <cellStyle name="Обычный 13" xfId="1461"/>
    <cellStyle name="Обычный 13 2" xfId="1462"/>
    <cellStyle name="Обычный 13 2 2" xfId="3439"/>
    <cellStyle name="Обычный 13 2 3" xfId="3440"/>
    <cellStyle name="Обычный 14" xfId="1463"/>
    <cellStyle name="Обычный 14 2" xfId="1464"/>
    <cellStyle name="Обычный 14 2 2" xfId="3441"/>
    <cellStyle name="Обычный 14 3" xfId="3442"/>
    <cellStyle name="Обычный 15" xfId="1465"/>
    <cellStyle name="Обычный 15 2" xfId="1466"/>
    <cellStyle name="Обычный 15 2 2" xfId="3443"/>
    <cellStyle name="Обычный 15 3" xfId="3444"/>
    <cellStyle name="Обычный 16" xfId="1467"/>
    <cellStyle name="Обычный 16 2" xfId="1468"/>
    <cellStyle name="Обычный 16 2 2" xfId="3445"/>
    <cellStyle name="Обычный 16 2 3" xfId="3446"/>
    <cellStyle name="Обычный 16 3" xfId="3447"/>
    <cellStyle name="Обычный 16 4" xfId="3448"/>
    <cellStyle name="Обычный 17" xfId="1469"/>
    <cellStyle name="Обычный 17 2" xfId="1470"/>
    <cellStyle name="Обычный 17 2 2" xfId="3449"/>
    <cellStyle name="Обычный 17 2 3" xfId="3450"/>
    <cellStyle name="Обычный 17 3" xfId="3451"/>
    <cellStyle name="Обычный 18" xfId="1471"/>
    <cellStyle name="Обычный 18 2" xfId="1472"/>
    <cellStyle name="Обычный 18 2 2" xfId="3452"/>
    <cellStyle name="Обычный 18 2 2 2" xfId="3453"/>
    <cellStyle name="Обычный 18 2 2 3" xfId="3454"/>
    <cellStyle name="Обычный 18_4П" xfId="3455"/>
    <cellStyle name="Обычный 19" xfId="1473"/>
    <cellStyle name="Обычный 19 2" xfId="3456"/>
    <cellStyle name="Обычный 19 2 2" xfId="3457"/>
    <cellStyle name="Обычный 19 2 3" xfId="3458"/>
    <cellStyle name="Обычный 19_4П" xfId="3459"/>
    <cellStyle name="Обычный 2" xfId="7"/>
    <cellStyle name="Обычный 2 10" xfId="8"/>
    <cellStyle name="Обычный 2 10 2" xfId="3460"/>
    <cellStyle name="Обычный 2 10 3" xfId="1475"/>
    <cellStyle name="Обычный 2 11" xfId="1476"/>
    <cellStyle name="Обычный 2 11 2" xfId="3461"/>
    <cellStyle name="Обычный 2 12" xfId="1477"/>
    <cellStyle name="Обычный 2 12 2" xfId="3462"/>
    <cellStyle name="Обычный 2 13" xfId="3463"/>
    <cellStyle name="Обычный 2 14" xfId="1478"/>
    <cellStyle name="Обычный 2 15" xfId="1479"/>
    <cellStyle name="Обычный 2 16" xfId="3464"/>
    <cellStyle name="Обычный 2 17" xfId="3465"/>
    <cellStyle name="Обычный 2 18" xfId="1474"/>
    <cellStyle name="Обычный 2 2" xfId="1480"/>
    <cellStyle name="Обычный 2 2 10" xfId="3466"/>
    <cellStyle name="Обычный 2 2 11" xfId="3467"/>
    <cellStyle name="Обычный 2 2 2" xfId="1481"/>
    <cellStyle name="Обычный 2 2 2 2" xfId="1482"/>
    <cellStyle name="Обычный 2 2 2 2 2" xfId="3468"/>
    <cellStyle name="Обычный 2 2 2 3" xfId="3469"/>
    <cellStyle name="Обычный 2 2 2_1. ЖГРЭС_коррек ПР 2011-2015" xfId="1483"/>
    <cellStyle name="Обычный 2 2 3" xfId="1484"/>
    <cellStyle name="Обычный 2 2 3 2" xfId="3470"/>
    <cellStyle name="Обычный 2 2 4" xfId="1485"/>
    <cellStyle name="Обычный 2 2 4 2" xfId="1486"/>
    <cellStyle name="Обычный 2 2 5" xfId="1487"/>
    <cellStyle name="Обычный 2 2 5 2" xfId="1488"/>
    <cellStyle name="Обычный 2 2 5 3" xfId="1489"/>
    <cellStyle name="Обычный 2 2 6" xfId="1490"/>
    <cellStyle name="Обычный 2 2 7" xfId="1491"/>
    <cellStyle name="Обычный 2 2 8" xfId="1492"/>
    <cellStyle name="Обычный 2 2 9" xfId="3471"/>
    <cellStyle name="Обычный 2 2_1. ЖГРЭС_коррек ПР 2011-2015" xfId="1493"/>
    <cellStyle name="Обычный 2 3" xfId="1494"/>
    <cellStyle name="Обычный 2 3 2" xfId="1495"/>
    <cellStyle name="Обычный 2 3 2 2" xfId="1496"/>
    <cellStyle name="Обычный 2 3 2 3" xfId="1497"/>
    <cellStyle name="Обычный 2 3 2 3 2" xfId="3472"/>
    <cellStyle name="Обычный 2 3 2 3 3" xfId="3473"/>
    <cellStyle name="Обычный 2 3 2 4" xfId="3474"/>
    <cellStyle name="Обычный 2 3 2 5" xfId="3475"/>
    <cellStyle name="Обычный 2 3 2_4П" xfId="3476"/>
    <cellStyle name="Обычный 2 3 3" xfId="3477"/>
    <cellStyle name="Обычный 2 4" xfId="1498"/>
    <cellStyle name="Обычный 2 4 2" xfId="3478"/>
    <cellStyle name="Обычный 2 4 4" xfId="3479"/>
    <cellStyle name="Обычный 2 5" xfId="1499"/>
    <cellStyle name="Обычный 2 5 2" xfId="1500"/>
    <cellStyle name="Обычный 2 5_4П" xfId="3480"/>
    <cellStyle name="Обычный 2 6" xfId="1501"/>
    <cellStyle name="Обычный 2 6 2" xfId="1502"/>
    <cellStyle name="Обычный 2 6 3" xfId="3481"/>
    <cellStyle name="Обычный 2 6 4" xfId="3482"/>
    <cellStyle name="Обычный 2 6_4П" xfId="3483"/>
    <cellStyle name="Обычный 2 7" xfId="1503"/>
    <cellStyle name="Обычный 2 7 2" xfId="3484"/>
    <cellStyle name="Обычный 2 8" xfId="1504"/>
    <cellStyle name="Обычный 2 8 2" xfId="1505"/>
    <cellStyle name="Обычный 2 8 2 2" xfId="3485"/>
    <cellStyle name="Обычный 2 9" xfId="1506"/>
    <cellStyle name="Обычный 2 9 2" xfId="3486"/>
    <cellStyle name="Обычный 2 9 3" xfId="3487"/>
    <cellStyle name="Обычный 2 9_4П" xfId="3488"/>
    <cellStyle name="Обычный 2_1 квартал по новой форме" xfId="1507"/>
    <cellStyle name="Обычный 20" xfId="1508"/>
    <cellStyle name="Обычный 20 2" xfId="3489"/>
    <cellStyle name="Обычный 21" xfId="1509"/>
    <cellStyle name="Обычный 21 2" xfId="3490"/>
    <cellStyle name="Обычный 21 2 2" xfId="3491"/>
    <cellStyle name="Обычный 21 2 3" xfId="3492"/>
    <cellStyle name="Обычный 21_4П" xfId="3493"/>
    <cellStyle name="Обычный 22" xfId="1510"/>
    <cellStyle name="Обычный 22 2" xfId="3494"/>
    <cellStyle name="Обычный 22 2 2" xfId="3495"/>
    <cellStyle name="Обычный 22 2 3" xfId="3496"/>
    <cellStyle name="Обычный 22_4П" xfId="3497"/>
    <cellStyle name="Обычный 23" xfId="1511"/>
    <cellStyle name="Обычный 23 2" xfId="1512"/>
    <cellStyle name="Обычный 24" xfId="1513"/>
    <cellStyle name="Обычный 25" xfId="1514"/>
    <cellStyle name="Обычный 26" xfId="1515"/>
    <cellStyle name="Обычный 27" xfId="1516"/>
    <cellStyle name="Обычный 28" xfId="1517"/>
    <cellStyle name="Обычный 29" xfId="1518"/>
    <cellStyle name="Обычный 3" xfId="2"/>
    <cellStyle name="Обычный 3 10" xfId="3498"/>
    <cellStyle name="Обычный 3 10 2" xfId="3499"/>
    <cellStyle name="Обычный 3 10 3" xfId="3500"/>
    <cellStyle name="Обычный 3 11" xfId="3501"/>
    <cellStyle name="Обычный 3 12" xfId="3502"/>
    <cellStyle name="Обычный 3 13" xfId="16"/>
    <cellStyle name="Обычный 3 2" xfId="1"/>
    <cellStyle name="Обычный 3 2 2" xfId="1519"/>
    <cellStyle name="Обычный 3 2 2 2" xfId="19"/>
    <cellStyle name="Обычный 3 2 2 2 2" xfId="5"/>
    <cellStyle name="Обычный 3 2 2 2 2 2" xfId="3928"/>
    <cellStyle name="Обычный 3 2 2 3" xfId="3503"/>
    <cellStyle name="Обычный 3 2 2 4" xfId="3504"/>
    <cellStyle name="Обычный 3 2 2 5" xfId="14"/>
    <cellStyle name="Обычный 3 2 2_4П" xfId="3505"/>
    <cellStyle name="Обычный 3 2 3" xfId="1520"/>
    <cellStyle name="Обычный 3 2 3 2" xfId="3506"/>
    <cellStyle name="Обычный 3 2 4" xfId="1521"/>
    <cellStyle name="Обычный 3 2 4 2" xfId="3507"/>
    <cellStyle name="Обычный 3 2 4 3" xfId="3508"/>
    <cellStyle name="Обычный 3 2 5" xfId="3509"/>
    <cellStyle name="Обычный 3 2 6" xfId="3510"/>
    <cellStyle name="Обычный 3 2 7" xfId="1926"/>
    <cellStyle name="Обычный 3 2 8" xfId="3511"/>
    <cellStyle name="Обычный 3 3" xfId="1522"/>
    <cellStyle name="Обычный 3 3 2" xfId="1523"/>
    <cellStyle name="Обычный 3 3 3" xfId="1927"/>
    <cellStyle name="Обычный 3 3 3 2" xfId="3512"/>
    <cellStyle name="Обычный 3 3 3 3" xfId="3513"/>
    <cellStyle name="Обычный 3 3_4П" xfId="3514"/>
    <cellStyle name="Обычный 3 4" xfId="1524"/>
    <cellStyle name="Обычный 3 4 2" xfId="1525"/>
    <cellStyle name="Обычный 3 4 2 2" xfId="1526"/>
    <cellStyle name="Обычный 3 4 3" xfId="1527"/>
    <cellStyle name="Обычный 3 4 3 2" xfId="1528"/>
    <cellStyle name="Обычный 3 4 3 2 2" xfId="3515"/>
    <cellStyle name="Обычный 3 4 3 2 3" xfId="3516"/>
    <cellStyle name="Обычный 3 4 4" xfId="3517"/>
    <cellStyle name="Обычный 3 5" xfId="1529"/>
    <cellStyle name="Обычный 3 5 2" xfId="1530"/>
    <cellStyle name="Обычный 3 5 3" xfId="3518"/>
    <cellStyle name="Обычный 3 6" xfId="1531"/>
    <cellStyle name="Обычный 3 6 2" xfId="3519"/>
    <cellStyle name="Обычный 3 6 2 2" xfId="3520"/>
    <cellStyle name="Обычный 3 6 2 3" xfId="3521"/>
    <cellStyle name="Обычный 3 6 3" xfId="3522"/>
    <cellStyle name="Обычный 3 6 3 2" xfId="3523"/>
    <cellStyle name="Обычный 3 6 3 3" xfId="3524"/>
    <cellStyle name="Обычный 3 6 4" xfId="3525"/>
    <cellStyle name="Обычный 3 6 5" xfId="3526"/>
    <cellStyle name="Обычный 3 6_4П" xfId="3527"/>
    <cellStyle name="Обычный 3 7" xfId="3528"/>
    <cellStyle name="Обычный 3 8" xfId="3529"/>
    <cellStyle name="Обычный 3 9" xfId="3530"/>
    <cellStyle name="Обычный 3_3БК_140711" xfId="1532"/>
    <cellStyle name="Обычный 30" xfId="1533"/>
    <cellStyle name="Обычный 31" xfId="1534"/>
    <cellStyle name="Обычный 32" xfId="1535"/>
    <cellStyle name="Обычный 33" xfId="1536"/>
    <cellStyle name="Обычный 34" xfId="1537"/>
    <cellStyle name="Обычный 35" xfId="1538"/>
    <cellStyle name="Обычный 36" xfId="1539"/>
    <cellStyle name="Обычный 37" xfId="1540"/>
    <cellStyle name="Обычный 38" xfId="1541"/>
    <cellStyle name="Обычный 39" xfId="1542"/>
    <cellStyle name="Обычный 4" xfId="6"/>
    <cellStyle name="Обычный 4 10" xfId="3531"/>
    <cellStyle name="Обычный 4 10 2" xfId="3532"/>
    <cellStyle name="Обычный 4 10 3" xfId="3533"/>
    <cellStyle name="Обычный 4 11" xfId="3534"/>
    <cellStyle name="Обычный 4 11 2" xfId="3535"/>
    <cellStyle name="Обычный 4 11 3" xfId="3536"/>
    <cellStyle name="Обычный 4 12" xfId="3537"/>
    <cellStyle name="Обычный 4 12 2" xfId="3538"/>
    <cellStyle name="Обычный 4 12 3" xfId="3539"/>
    <cellStyle name="Обычный 4 13" xfId="3540"/>
    <cellStyle name="Обычный 4 13 2" xfId="3541"/>
    <cellStyle name="Обычный 4 13 3" xfId="3542"/>
    <cellStyle name="Обычный 4 14" xfId="3543"/>
    <cellStyle name="Обычный 4 14 2" xfId="3544"/>
    <cellStyle name="Обычный 4 14 3" xfId="3545"/>
    <cellStyle name="Обычный 4 15" xfId="3546"/>
    <cellStyle name="Обычный 4 16" xfId="3547"/>
    <cellStyle name="Обычный 4 2" xfId="9"/>
    <cellStyle name="Обычный 4 2 2" xfId="3548"/>
    <cellStyle name="Обычный 4 2 2 2" xfId="3549"/>
    <cellStyle name="Обычный 4 2 2 2 2" xfId="3550"/>
    <cellStyle name="Обычный 4 2 2 2 3" xfId="3551"/>
    <cellStyle name="Обычный 4 2 2 3" xfId="3552"/>
    <cellStyle name="Обычный 4 2 2 4" xfId="3553"/>
    <cellStyle name="Обычный 4 2 2_4П" xfId="3554"/>
    <cellStyle name="Обычный 4 2 3" xfId="3555"/>
    <cellStyle name="Обычный 4 2 3 2" xfId="3556"/>
    <cellStyle name="Обычный 4 2 3 3" xfId="3557"/>
    <cellStyle name="Обычный 4 2 4" xfId="1544"/>
    <cellStyle name="Обычный 4 2 5" xfId="3933"/>
    <cellStyle name="Обычный 4 2 6" xfId="3931"/>
    <cellStyle name="Обычный 4 2 7" xfId="3932"/>
    <cellStyle name="Обычный 4 2 8" xfId="3936"/>
    <cellStyle name="Обычный 4 2 9" xfId="3934"/>
    <cellStyle name="Обычный 4 2_4П" xfId="3558"/>
    <cellStyle name="Обычный 4 3" xfId="1545"/>
    <cellStyle name="Обычный 4 3 2" xfId="1546"/>
    <cellStyle name="Обычный 4 3 3" xfId="3559"/>
    <cellStyle name="Обычный 4 3 4" xfId="3560"/>
    <cellStyle name="Обычный 4 3 5" xfId="3561"/>
    <cellStyle name="Обычный 4 3 6" xfId="3562"/>
    <cellStyle name="Обычный 4 3_4П" xfId="3563"/>
    <cellStyle name="Обычный 4 4" xfId="1547"/>
    <cellStyle name="Обычный 4 4 2" xfId="3564"/>
    <cellStyle name="Обычный 4 4 2 2" xfId="3565"/>
    <cellStyle name="Обычный 4 4 2 3" xfId="3566"/>
    <cellStyle name="Обычный 4 4 3" xfId="3567"/>
    <cellStyle name="Обычный 4 4 4" xfId="3568"/>
    <cellStyle name="Обычный 4 4_4П" xfId="3569"/>
    <cellStyle name="Обычный 4 5" xfId="1548"/>
    <cellStyle name="Обычный 4 5 2" xfId="1549"/>
    <cellStyle name="Обычный 4 5 2 2" xfId="3570"/>
    <cellStyle name="Обычный 4 5 2 3" xfId="3571"/>
    <cellStyle name="Обычный 4 5 3" xfId="3572"/>
    <cellStyle name="Обычный 4 5 4" xfId="3573"/>
    <cellStyle name="Обычный 4 5 5" xfId="3574"/>
    <cellStyle name="Обычный 4 6" xfId="1550"/>
    <cellStyle name="Обычный 4 6 2" xfId="3575"/>
    <cellStyle name="Обычный 4 6 3" xfId="3576"/>
    <cellStyle name="Обычный 4 7" xfId="3577"/>
    <cellStyle name="Обычный 4 7 2" xfId="3578"/>
    <cellStyle name="Обычный 4 7 3" xfId="3579"/>
    <cellStyle name="Обычный 4 8" xfId="3580"/>
    <cellStyle name="Обычный 4 8 2" xfId="3581"/>
    <cellStyle name="Обычный 4 8 3" xfId="3582"/>
    <cellStyle name="Обычный 4 9" xfId="3583"/>
    <cellStyle name="Обычный 4 9 2" xfId="3584"/>
    <cellStyle name="Обычный 4 9 3" xfId="3585"/>
    <cellStyle name="Обычный 4_3БК_140711" xfId="1551"/>
    <cellStyle name="Обычный 40" xfId="1552"/>
    <cellStyle name="Обычный 41" xfId="1553"/>
    <cellStyle name="Обычный 42" xfId="1554"/>
    <cellStyle name="Обычный 43" xfId="1555"/>
    <cellStyle name="Обычный 44" xfId="1556"/>
    <cellStyle name="Обычный 45" xfId="1557"/>
    <cellStyle name="Обычный 45 2" xfId="3586"/>
    <cellStyle name="Обычный 45 3" xfId="3587"/>
    <cellStyle name="Обычный 46" xfId="3588"/>
    <cellStyle name="Обычный 46 2" xfId="3589"/>
    <cellStyle name="Обычный 46 3" xfId="3590"/>
    <cellStyle name="Обычный 47" xfId="3591"/>
    <cellStyle name="Обычный 47 2" xfId="3592"/>
    <cellStyle name="Обычный 47 3" xfId="3593"/>
    <cellStyle name="Обычный 48" xfId="3594"/>
    <cellStyle name="Обычный 48 2" xfId="3595"/>
    <cellStyle name="Обычный 48 3" xfId="3596"/>
    <cellStyle name="Обычный 49" xfId="3597"/>
    <cellStyle name="Обычный 49 2" xfId="3598"/>
    <cellStyle name="Обычный 49 3" xfId="3599"/>
    <cellStyle name="Обычный 5" xfId="1558"/>
    <cellStyle name="Обычный 5 2" xfId="1559"/>
    <cellStyle name="Обычный 5 2 2" xfId="3600"/>
    <cellStyle name="Обычный 5 3" xfId="1560"/>
    <cellStyle name="Обычный 5 4" xfId="1561"/>
    <cellStyle name="Обычный 5 5" xfId="3601"/>
    <cellStyle name="Обычный 5 6" xfId="3602"/>
    <cellStyle name="Обычный 5 7" xfId="3603"/>
    <cellStyle name="Обычный 5_4П" xfId="3604"/>
    <cellStyle name="Обычный 50" xfId="3605"/>
    <cellStyle name="Обычный 51" xfId="3606"/>
    <cellStyle name="Обычный 52" xfId="3607"/>
    <cellStyle name="Обычный 53" xfId="3608"/>
    <cellStyle name="Обычный 54" xfId="3609"/>
    <cellStyle name="Обычный 55" xfId="3610"/>
    <cellStyle name="Обычный 6" xfId="1562"/>
    <cellStyle name="Обычный 6 2" xfId="1563"/>
    <cellStyle name="Обычный 6 2 2" xfId="3611"/>
    <cellStyle name="Обычный 6 3" xfId="3612"/>
    <cellStyle name="Обычный 6_4П" xfId="3613"/>
    <cellStyle name="Обычный 7" xfId="1564"/>
    <cellStyle name="Обычный 7 2" xfId="1565"/>
    <cellStyle name="Обычный 7 2 2" xfId="1566"/>
    <cellStyle name="Обычный 7 2 2 2" xfId="3614"/>
    <cellStyle name="Обычный 7 2 2 2 2" xfId="3615"/>
    <cellStyle name="Обычный 7 2 2 2 3" xfId="3616"/>
    <cellStyle name="Обычный 7 3" xfId="1567"/>
    <cellStyle name="Обычный 7 3 2" xfId="3617"/>
    <cellStyle name="Обычный 7 4" xfId="1568"/>
    <cellStyle name="Обычный 7 5" xfId="3618"/>
    <cellStyle name="Обычный 7_1 вариант (ФОТ-454319)1" xfId="1569"/>
    <cellStyle name="Обычный 8" xfId="1570"/>
    <cellStyle name="Обычный 8 2" xfId="1571"/>
    <cellStyle name="Обычный 8 2 2" xfId="1572"/>
    <cellStyle name="Обычный 8 2 3" xfId="3619"/>
    <cellStyle name="Обычный 8 2 4" xfId="3620"/>
    <cellStyle name="Обычный 8 3" xfId="1573"/>
    <cellStyle name="Обычный 8 3 2" xfId="3621"/>
    <cellStyle name="Обычный 8_4П" xfId="3622"/>
    <cellStyle name="Обычный 9" xfId="1574"/>
    <cellStyle name="Обычный 9 2" xfId="1575"/>
    <cellStyle name="Обычный 9 2 2" xfId="1576"/>
    <cellStyle name="Обычный 9 2 3" xfId="3623"/>
    <cellStyle name="Обычный 9 3" xfId="1577"/>
    <cellStyle name="Обычный 9 4" xfId="1578"/>
    <cellStyle name="Обычный 9 5" xfId="3624"/>
    <cellStyle name="Обычный 9_4П" xfId="3625"/>
    <cellStyle name="п" xfId="1579"/>
    <cellStyle name="п 2" xfId="1580"/>
    <cellStyle name="п 2 2" xfId="3626"/>
    <cellStyle name="п 3" xfId="1581"/>
    <cellStyle name="п 3 2" xfId="3627"/>
    <cellStyle name="п 4" xfId="1582"/>
    <cellStyle name="п 4 2" xfId="3628"/>
    <cellStyle name="п 5" xfId="1583"/>
    <cellStyle name="п 5 2" xfId="3629"/>
    <cellStyle name="п 6" xfId="1584"/>
    <cellStyle name="п 6 2" xfId="3630"/>
    <cellStyle name="п 7" xfId="1585"/>
    <cellStyle name="п 7 2" xfId="3631"/>
    <cellStyle name="п 8" xfId="1586"/>
    <cellStyle name="п 8 2" xfId="3632"/>
    <cellStyle name="п 9" xfId="3633"/>
    <cellStyle name="Плохой 2" xfId="1587"/>
    <cellStyle name="Плохой 2 2" xfId="3634"/>
    <cellStyle name="Плохой 3" xfId="1588"/>
    <cellStyle name="Плохой 3 2" xfId="3635"/>
    <cellStyle name="Подгруппа" xfId="3636"/>
    <cellStyle name="Пояснение 2" xfId="1589"/>
    <cellStyle name="Пояснение 2 2" xfId="3637"/>
    <cellStyle name="Пояснение 3" xfId="1590"/>
    <cellStyle name="Пояснение 3 2" xfId="3638"/>
    <cellStyle name="Примечание 2" xfId="1591"/>
    <cellStyle name="Примечание 2 2" xfId="3639"/>
    <cellStyle name="Примечание 3" xfId="1592"/>
    <cellStyle name="Примечание 3 2" xfId="3640"/>
    <cellStyle name="Продукт" xfId="3641"/>
    <cellStyle name="Процентный" xfId="3939" builtinId="5"/>
    <cellStyle name="Процентный 10" xfId="1593"/>
    <cellStyle name="Процентный 10 2" xfId="1594"/>
    <cellStyle name="Процентный 10 3" xfId="1595"/>
    <cellStyle name="Процентный 11" xfId="3642"/>
    <cellStyle name="Процентный 11 2" xfId="3643"/>
    <cellStyle name="Процентный 11 2 2" xfId="3644"/>
    <cellStyle name="Процентный 11 2 3" xfId="3645"/>
    <cellStyle name="Процентный 11 3" xfId="3646"/>
    <cellStyle name="Процентный 11 4" xfId="3647"/>
    <cellStyle name="Процентный 12" xfId="3648"/>
    <cellStyle name="Процентный 13" xfId="3649"/>
    <cellStyle name="Процентный 13 2" xfId="3650"/>
    <cellStyle name="Процентный 13 2 2" xfId="3651"/>
    <cellStyle name="Процентный 13 2 3" xfId="3652"/>
    <cellStyle name="Процентный 13 3" xfId="3653"/>
    <cellStyle name="Процентный 13 4" xfId="3654"/>
    <cellStyle name="Процентный 14" xfId="3655"/>
    <cellStyle name="Процентный 14 2" xfId="3656"/>
    <cellStyle name="Процентный 14 3" xfId="3657"/>
    <cellStyle name="Процентный 15" xfId="3658"/>
    <cellStyle name="Процентный 15 2" xfId="3659"/>
    <cellStyle name="Процентный 15 3" xfId="3660"/>
    <cellStyle name="Процентный 16" xfId="3661"/>
    <cellStyle name="Процентный 16 2" xfId="3662"/>
    <cellStyle name="Процентный 16 3" xfId="3663"/>
    <cellStyle name="Процентный 17" xfId="3664"/>
    <cellStyle name="Процентный 17 2" xfId="3665"/>
    <cellStyle name="Процентный 17 3" xfId="3666"/>
    <cellStyle name="Процентный 18" xfId="3667"/>
    <cellStyle name="Процентный 18 2" xfId="3668"/>
    <cellStyle name="Процентный 18 3" xfId="3669"/>
    <cellStyle name="Процентный 19" xfId="3670"/>
    <cellStyle name="Процентный 19 2" xfId="3671"/>
    <cellStyle name="Процентный 19 3" xfId="3672"/>
    <cellStyle name="Процентный 2" xfId="1596"/>
    <cellStyle name="Процентный 2 2" xfId="1597"/>
    <cellStyle name="Процентный 2 2 2" xfId="1598"/>
    <cellStyle name="Процентный 2 2 2 2" xfId="1599"/>
    <cellStyle name="Процентный 2 2 2 2 2" xfId="1600"/>
    <cellStyle name="Процентный 2 2 2 3" xfId="1601"/>
    <cellStyle name="Процентный 2 2 3" xfId="1602"/>
    <cellStyle name="Процентный 2 2 4" xfId="3673"/>
    <cellStyle name="Процентный 2 3" xfId="1603"/>
    <cellStyle name="Процентный 2 3 2" xfId="1604"/>
    <cellStyle name="Процентный 2 3 2 2" xfId="1605"/>
    <cellStyle name="Процентный 2 3 2 2 2" xfId="1606"/>
    <cellStyle name="Процентный 2 3 2 3" xfId="1607"/>
    <cellStyle name="Процентный 2 3 2 4" xfId="1608"/>
    <cellStyle name="Процентный 2 3 3" xfId="1609"/>
    <cellStyle name="Процентный 2 3 4" xfId="1610"/>
    <cellStyle name="Процентный 2 4" xfId="1611"/>
    <cellStyle name="Процентный 2 4 2" xfId="3674"/>
    <cellStyle name="Процентный 2 5" xfId="1612"/>
    <cellStyle name="Процентный 2 6" xfId="3675"/>
    <cellStyle name="Процентный 2 7" xfId="3676"/>
    <cellStyle name="Процентный 20" xfId="3677"/>
    <cellStyle name="Процентный 21" xfId="3678"/>
    <cellStyle name="Процентный 3" xfId="1613"/>
    <cellStyle name="Процентный 3 10" xfId="3679"/>
    <cellStyle name="Процентный 3 10 2" xfId="3680"/>
    <cellStyle name="Процентный 3 10 3" xfId="3681"/>
    <cellStyle name="Процентный 3 11" xfId="3682"/>
    <cellStyle name="Процентный 3 11 2" xfId="3683"/>
    <cellStyle name="Процентный 3 11 3" xfId="3684"/>
    <cellStyle name="Процентный 3 12" xfId="3685"/>
    <cellStyle name="Процентный 3 12 2" xfId="3686"/>
    <cellStyle name="Процентный 3 12 3" xfId="3687"/>
    <cellStyle name="Процентный 3 13" xfId="3688"/>
    <cellStyle name="Процентный 3 13 2" xfId="3689"/>
    <cellStyle name="Процентный 3 13 3" xfId="3690"/>
    <cellStyle name="Процентный 3 14" xfId="3691"/>
    <cellStyle name="Процентный 3 14 2" xfId="3692"/>
    <cellStyle name="Процентный 3 14 3" xfId="3693"/>
    <cellStyle name="Процентный 3 15" xfId="3694"/>
    <cellStyle name="Процентный 3 15 2" xfId="3695"/>
    <cellStyle name="Процентный 3 15 3" xfId="3696"/>
    <cellStyle name="Процентный 3 16" xfId="3697"/>
    <cellStyle name="Процентный 3 16 2" xfId="3698"/>
    <cellStyle name="Процентный 3 16 3" xfId="3699"/>
    <cellStyle name="Процентный 3 17" xfId="3700"/>
    <cellStyle name="Процентный 3 17 2" xfId="3701"/>
    <cellStyle name="Процентный 3 17 3" xfId="3702"/>
    <cellStyle name="Процентный 3 18" xfId="3926"/>
    <cellStyle name="Процентный 3 2" xfId="1614"/>
    <cellStyle name="Процентный 3 2 2" xfId="1615"/>
    <cellStyle name="Процентный 3 2 2 2" xfId="1616"/>
    <cellStyle name="Процентный 3 2 3" xfId="1617"/>
    <cellStyle name="Процентный 3 2 4" xfId="3703"/>
    <cellStyle name="Процентный 3 3" xfId="1618"/>
    <cellStyle name="Процентный 3 3 2" xfId="3704"/>
    <cellStyle name="Процентный 3 3 3" xfId="3705"/>
    <cellStyle name="Процентный 3 4" xfId="1619"/>
    <cellStyle name="Процентный 3 4 2" xfId="1620"/>
    <cellStyle name="Процентный 3 4 2 2" xfId="1621"/>
    <cellStyle name="Процентный 3 4 3" xfId="1622"/>
    <cellStyle name="Процентный 3 4 4" xfId="1623"/>
    <cellStyle name="Процентный 3 4 5" xfId="3706"/>
    <cellStyle name="Процентный 3 4 6" xfId="3707"/>
    <cellStyle name="Процентный 3 5" xfId="1624"/>
    <cellStyle name="Процентный 3 5 2" xfId="1625"/>
    <cellStyle name="Процентный 3 5 3" xfId="1626"/>
    <cellStyle name="Процентный 3 6" xfId="1627"/>
    <cellStyle name="Процентный 3 6 2" xfId="1628"/>
    <cellStyle name="Процентный 3 6 3" xfId="1629"/>
    <cellStyle name="Процентный 3 6 4" xfId="3708"/>
    <cellStyle name="Процентный 3 6 5" xfId="3709"/>
    <cellStyle name="Процентный 3 7" xfId="1630"/>
    <cellStyle name="Процентный 3 7 2" xfId="1631"/>
    <cellStyle name="Процентный 3 7 3" xfId="3710"/>
    <cellStyle name="Процентный 3 7 4" xfId="3711"/>
    <cellStyle name="Процентный 3 7 5" xfId="3712"/>
    <cellStyle name="Процентный 3 8" xfId="1632"/>
    <cellStyle name="Процентный 3 8 2" xfId="3713"/>
    <cellStyle name="Процентный 3 8 3" xfId="3714"/>
    <cellStyle name="Процентный 3 8 4" xfId="3715"/>
    <cellStyle name="Процентный 3 9" xfId="3716"/>
    <cellStyle name="Процентный 3 9 2" xfId="3717"/>
    <cellStyle name="Процентный 3 9 3" xfId="3718"/>
    <cellStyle name="Процентный 4" xfId="1633"/>
    <cellStyle name="Процентный 4 2" xfId="1634"/>
    <cellStyle name="Процентный 4 3" xfId="1635"/>
    <cellStyle name="Процентный 4 3 2" xfId="1636"/>
    <cellStyle name="Процентный 4 3 2 2" xfId="1637"/>
    <cellStyle name="Процентный 4 3 2 3" xfId="3719"/>
    <cellStyle name="Процентный 4 3 2 4" xfId="3720"/>
    <cellStyle name="Процентный 4 3 3" xfId="1638"/>
    <cellStyle name="Процентный 4 3 4" xfId="1639"/>
    <cellStyle name="Процентный 4 4" xfId="1640"/>
    <cellStyle name="Процентный 5" xfId="1641"/>
    <cellStyle name="Процентный 5 2" xfId="1642"/>
    <cellStyle name="Процентный 5 2 2" xfId="1643"/>
    <cellStyle name="Процентный 5 2 2 2" xfId="1644"/>
    <cellStyle name="Процентный 5 2 3" xfId="1645"/>
    <cellStyle name="Процентный 5 2 4" xfId="1646"/>
    <cellStyle name="Процентный 5 3" xfId="1647"/>
    <cellStyle name="Процентный 5 4" xfId="1648"/>
    <cellStyle name="Процентный 6" xfId="1649"/>
    <cellStyle name="Процентный 6 2" xfId="1650"/>
    <cellStyle name="Процентный 6 2 2" xfId="1651"/>
    <cellStyle name="Процентный 6 2 2 2" xfId="1652"/>
    <cellStyle name="Процентный 6 2 3" xfId="1653"/>
    <cellStyle name="Процентный 6 2 4" xfId="1654"/>
    <cellStyle name="Процентный 6 3" xfId="1655"/>
    <cellStyle name="Процентный 6 4" xfId="1656"/>
    <cellStyle name="Процентный 6 5" xfId="3721"/>
    <cellStyle name="Процентный 6 6" xfId="3722"/>
    <cellStyle name="Процентный 7" xfId="1657"/>
    <cellStyle name="Процентный 7 2" xfId="1658"/>
    <cellStyle name="Процентный 7 2 2" xfId="1659"/>
    <cellStyle name="Процентный 7 2 3" xfId="1660"/>
    <cellStyle name="Процентный 7 2 4" xfId="3723"/>
    <cellStyle name="Процентный 7 2 5" xfId="3724"/>
    <cellStyle name="Процентный 7 3" xfId="1661"/>
    <cellStyle name="Процентный 7 3 2" xfId="3725"/>
    <cellStyle name="Процентный 7 4" xfId="1662"/>
    <cellStyle name="Процентный 7 4 2" xfId="1663"/>
    <cellStyle name="Процентный 7 4 3" xfId="3726"/>
    <cellStyle name="Процентный 7 4 4" xfId="3727"/>
    <cellStyle name="Процентный 7 5" xfId="1664"/>
    <cellStyle name="Процентный 7 6" xfId="1665"/>
    <cellStyle name="Процентный 8" xfId="1666"/>
    <cellStyle name="Процентный 8 2" xfId="3728"/>
    <cellStyle name="Процентный 9" xfId="1667"/>
    <cellStyle name="Разница" xfId="3729"/>
    <cellStyle name="руб. (0)" xfId="3730"/>
    <cellStyle name="Связанная ячейка 2" xfId="1668"/>
    <cellStyle name="Связанная ячейка 2 2" xfId="3731"/>
    <cellStyle name="Связанная ячейка 3" xfId="1669"/>
    <cellStyle name="Связанная ячейка 3 2" xfId="3732"/>
    <cellStyle name="Стиль 1" xfId="1670"/>
    <cellStyle name="Стиль 1 2" xfId="1671"/>
    <cellStyle name="Стиль 1 2 2" xfId="1672"/>
    <cellStyle name="Стиль 1 2 2 2" xfId="1673"/>
    <cellStyle name="Стиль 1 2 2_4П" xfId="3733"/>
    <cellStyle name="Стиль 1 2 3" xfId="1674"/>
    <cellStyle name="Стиль 1 2 3 2" xfId="3734"/>
    <cellStyle name="Стиль 1 2 3_4П" xfId="3735"/>
    <cellStyle name="Стиль 1 2 4" xfId="3736"/>
    <cellStyle name="Стиль 1 3" xfId="1675"/>
    <cellStyle name="Стиль 1 3 2" xfId="1676"/>
    <cellStyle name="Стиль 1 3 2 2" xfId="3737"/>
    <cellStyle name="Стиль 1 3 2 3" xfId="3738"/>
    <cellStyle name="Стиль 1 3 2_4П" xfId="3739"/>
    <cellStyle name="Стиль 1 3 3" xfId="3740"/>
    <cellStyle name="Стиль 1 3_4П" xfId="3741"/>
    <cellStyle name="Стиль 1 4" xfId="1677"/>
    <cellStyle name="Стиль 1 4 2" xfId="1678"/>
    <cellStyle name="Стиль 1 4_4П" xfId="3742"/>
    <cellStyle name="Стиль 1 5" xfId="1679"/>
    <cellStyle name="Стиль 1 5 2" xfId="3743"/>
    <cellStyle name="Стиль 1 6" xfId="1680"/>
    <cellStyle name="Стиль 1 6 2" xfId="3744"/>
    <cellStyle name="Стиль 1 7" xfId="3745"/>
    <cellStyle name="Стиль 1_(1) Проект скорр инвест бюджета на 2011 год_18 04 2011 (2)" xfId="1681"/>
    <cellStyle name="Стиль 10" xfId="1682"/>
    <cellStyle name="Стиль 2" xfId="1683"/>
    <cellStyle name="Стиль 2 2" xfId="1684"/>
    <cellStyle name="Стиль 2 2 2" xfId="3746"/>
    <cellStyle name="Стиль 3" xfId="1685"/>
    <cellStyle name="Стиль 3 2" xfId="1686"/>
    <cellStyle name="Стиль 3 2 2" xfId="3747"/>
    <cellStyle name="Стиль 4" xfId="1687"/>
    <cellStyle name="Стиль 4 2" xfId="1688"/>
    <cellStyle name="Стиль 4 2 2" xfId="3748"/>
    <cellStyle name="Стиль 5" xfId="1689"/>
    <cellStyle name="Стиль 5 2" xfId="1690"/>
    <cellStyle name="Стиль 5 2 2" xfId="3749"/>
    <cellStyle name="Стиль 6" xfId="1691"/>
    <cellStyle name="Стиль 6 2" xfId="1692"/>
    <cellStyle name="Стиль 6 2 2" xfId="3750"/>
    <cellStyle name="Стиль 6 2 3" xfId="3751"/>
    <cellStyle name="Стиль 6 2_4П" xfId="3752"/>
    <cellStyle name="Стиль 6 3" xfId="1693"/>
    <cellStyle name="Стиль 6 4" xfId="3753"/>
    <cellStyle name="Стиль 6_4П" xfId="3754"/>
    <cellStyle name="Стиль 7" xfId="1694"/>
    <cellStyle name="Стиль 7 2" xfId="3755"/>
    <cellStyle name="Стиль 8" xfId="1695"/>
    <cellStyle name="Стиль 9" xfId="1696"/>
    <cellStyle name="Стиль_названий" xfId="1697"/>
    <cellStyle name="Строка нечётная" xfId="1698"/>
    <cellStyle name="Строка нечётная 2" xfId="1699"/>
    <cellStyle name="Строка чётная" xfId="1700"/>
    <cellStyle name="Строка чётная 2" xfId="1701"/>
    <cellStyle name="Субсчет" xfId="3756"/>
    <cellStyle name="Счет" xfId="3757"/>
    <cellStyle name="Текст предупреждения 2" xfId="1702"/>
    <cellStyle name="Текст предупреждения 2 2" xfId="3758"/>
    <cellStyle name="Текст предупреждения 3" xfId="1703"/>
    <cellStyle name="Текст предупреждения 3 2" xfId="3759"/>
    <cellStyle name="Текстовый" xfId="3760"/>
    <cellStyle name="тонн (0)" xfId="3761"/>
    <cellStyle name="Тыс $ (0)" xfId="3762"/>
    <cellStyle name="Тыс (0)" xfId="3763"/>
    <cellStyle name="тыс. тонн (0)" xfId="3764"/>
    <cellStyle name="Тысячи [0]" xfId="1704"/>
    <cellStyle name="Тысячи [0] 2" xfId="1705"/>
    <cellStyle name="Тысячи [0] 2 2" xfId="1706"/>
    <cellStyle name="Тысячи [0] 2 2 2" xfId="3765"/>
    <cellStyle name="Тысячи [0] 3" xfId="3766"/>
    <cellStyle name="Тысячи [0] 4" xfId="3767"/>
    <cellStyle name="Тысячи [0] 4 2" xfId="3768"/>
    <cellStyle name="Тысячи [а]" xfId="1707"/>
    <cellStyle name="Тысячи_010SN05" xfId="1708"/>
    <cellStyle name="ҮЂғҺ‹Һ‚ҺЉ1" xfId="1709"/>
    <cellStyle name="ҮЂғҺ‹Һ‚ҺЉ1 2" xfId="3769"/>
    <cellStyle name="ҮЂғҺ‹Һ‚ҺЉ2" xfId="1710"/>
    <cellStyle name="ҮЂғҺ‹Һ‚ҺЉ2 2" xfId="3770"/>
    <cellStyle name="Финансовый [0] 2" xfId="1711"/>
    <cellStyle name="Финансовый [0] 2 2" xfId="3771"/>
    <cellStyle name="Финансовый [0] 3" xfId="1712"/>
    <cellStyle name="Финансовый 10" xfId="15"/>
    <cellStyle name="Финансовый 10 2" xfId="1713"/>
    <cellStyle name="Финансовый 10 3" xfId="3772"/>
    <cellStyle name="Финансовый 11" xfId="1714"/>
    <cellStyle name="Финансовый 11 2" xfId="1715"/>
    <cellStyle name="Финансовый 11 3" xfId="1716"/>
    <cellStyle name="Финансовый 11 3 2" xfId="1717"/>
    <cellStyle name="Финансовый 11 3 2 2" xfId="1718"/>
    <cellStyle name="Финансовый 11 4" xfId="1719"/>
    <cellStyle name="Финансовый 11 5" xfId="1720"/>
    <cellStyle name="Финансовый 11 6" xfId="3773"/>
    <cellStyle name="Финансовый 11 7" xfId="3774"/>
    <cellStyle name="Финансовый 12" xfId="1721"/>
    <cellStyle name="Финансовый 12 2" xfId="1722"/>
    <cellStyle name="Финансовый 12 2 2" xfId="1723"/>
    <cellStyle name="Финансовый 12 2 3" xfId="1724"/>
    <cellStyle name="Финансовый 12 2 4" xfId="3775"/>
    <cellStyle name="Финансовый 12 2 5" xfId="3776"/>
    <cellStyle name="Финансовый 12 3" xfId="1725"/>
    <cellStyle name="Финансовый 12 3 2" xfId="1726"/>
    <cellStyle name="Финансовый 12 4" xfId="3777"/>
    <cellStyle name="Финансовый 13" xfId="18"/>
    <cellStyle name="Финансовый 13 2" xfId="1727"/>
    <cellStyle name="Финансовый 13 2 2" xfId="17"/>
    <cellStyle name="Финансовый 13 2 3" xfId="1728"/>
    <cellStyle name="Финансовый 13 2 4" xfId="1928"/>
    <cellStyle name="Финансовый 13 2 5" xfId="3778"/>
    <cellStyle name="Финансовый 13 3" xfId="1729"/>
    <cellStyle name="Финансовый 13 3 2" xfId="1730"/>
    <cellStyle name="Финансовый 13 3 3" xfId="1731"/>
    <cellStyle name="Финансовый 13 3 4" xfId="3779"/>
    <cellStyle name="Финансовый 13 3 5" xfId="3780"/>
    <cellStyle name="Финансовый 13 3 6" xfId="3781"/>
    <cellStyle name="Финансовый 13 4" xfId="1732"/>
    <cellStyle name="Финансовый 13 5" xfId="1733"/>
    <cellStyle name="Финансовый 13 5 2" xfId="1734"/>
    <cellStyle name="Финансовый 13 6" xfId="3782"/>
    <cellStyle name="Финансовый 13 7" xfId="3783"/>
    <cellStyle name="Финансовый 14" xfId="1735"/>
    <cellStyle name="Финансовый 14 2" xfId="1736"/>
    <cellStyle name="Финансовый 14 3" xfId="1737"/>
    <cellStyle name="Финансовый 14 4" xfId="3784"/>
    <cellStyle name="Финансовый 14 5" xfId="3785"/>
    <cellStyle name="Финансовый 14 6" xfId="3786"/>
    <cellStyle name="Финансовый 15" xfId="1738"/>
    <cellStyle name="Финансовый 158" xfId="12"/>
    <cellStyle name="Финансовый 16" xfId="1739"/>
    <cellStyle name="Финансовый 16 2" xfId="1740"/>
    <cellStyle name="Финансовый 16 2 2" xfId="3787"/>
    <cellStyle name="Финансовый 16 2 2 2" xfId="3788"/>
    <cellStyle name="Финансовый 16 2 2 3" xfId="3789"/>
    <cellStyle name="Финансовый 16 3" xfId="1741"/>
    <cellStyle name="Финансовый 16 4" xfId="3790"/>
    <cellStyle name="Финансовый 16 5" xfId="3791"/>
    <cellStyle name="Финансовый 17" xfId="1742"/>
    <cellStyle name="Финансовый 17 2" xfId="1743"/>
    <cellStyle name="Финансовый 17 2 2" xfId="3792"/>
    <cellStyle name="Финансовый 17 2 2 2" xfId="3793"/>
    <cellStyle name="Финансовый 17 2 2 3" xfId="3794"/>
    <cellStyle name="Финансовый 17 3" xfId="1744"/>
    <cellStyle name="Финансовый 17 4" xfId="3795"/>
    <cellStyle name="Финансовый 17 5" xfId="3796"/>
    <cellStyle name="Финансовый 18" xfId="1745"/>
    <cellStyle name="Финансовый 18 2" xfId="1746"/>
    <cellStyle name="Финансовый 18 3" xfId="1747"/>
    <cellStyle name="Финансовый 18 4" xfId="3797"/>
    <cellStyle name="Финансовый 18 5" xfId="3798"/>
    <cellStyle name="Финансовый 19" xfId="1748"/>
    <cellStyle name="Финансовый 19 2" xfId="1749"/>
    <cellStyle name="Финансовый 19 3" xfId="1750"/>
    <cellStyle name="Финансовый 19 4" xfId="3799"/>
    <cellStyle name="Финансовый 19 5" xfId="3800"/>
    <cellStyle name="Финансовый 2" xfId="4"/>
    <cellStyle name="Финансовый 2 10" xfId="1751"/>
    <cellStyle name="Финансовый 2 10 2" xfId="1752"/>
    <cellStyle name="Финансовый 2 10 3" xfId="1753"/>
    <cellStyle name="Финансовый 2 10 4" xfId="3801"/>
    <cellStyle name="Финансовый 2 11" xfId="1754"/>
    <cellStyle name="Финансовый 2 11 2" xfId="1755"/>
    <cellStyle name="Финансовый 2 11 3" xfId="1756"/>
    <cellStyle name="Финансовый 2 11 4" xfId="1757"/>
    <cellStyle name="Финансовый 2 11 4 2" xfId="1758"/>
    <cellStyle name="Финансовый 2 11 5" xfId="1759"/>
    <cellStyle name="Финансовый 2 12" xfId="1760"/>
    <cellStyle name="Финансовый 2 12 2" xfId="1761"/>
    <cellStyle name="Финансовый 2 12 2 2" xfId="3802"/>
    <cellStyle name="Финансовый 2 12 3" xfId="3803"/>
    <cellStyle name="Финансовый 2 13" xfId="1762"/>
    <cellStyle name="Финансовый 2 14" xfId="1763"/>
    <cellStyle name="Финансовый 2 2" xfId="11"/>
    <cellStyle name="Финансовый 2 2 2" xfId="1765"/>
    <cellStyle name="Финансовый 2 2 2 2" xfId="3804"/>
    <cellStyle name="Финансовый 2 2 3" xfId="1766"/>
    <cellStyle name="Финансовый 2 2 3 2" xfId="3805"/>
    <cellStyle name="Финансовый 2 2 4" xfId="1767"/>
    <cellStyle name="Финансовый 2 2 4 2" xfId="1768"/>
    <cellStyle name="Финансовый 2 2 4 2 2" xfId="1769"/>
    <cellStyle name="Финансовый 2 2 4 2 3" xfId="1770"/>
    <cellStyle name="Финансовый 2 2 4 3" xfId="1771"/>
    <cellStyle name="Финансовый 2 2 5" xfId="3806"/>
    <cellStyle name="Финансовый 2 2 6" xfId="1764"/>
    <cellStyle name="Финансовый 2 2_Бюджет 2010 Скрябин А 140709" xfId="1772"/>
    <cellStyle name="Финансовый 2 3" xfId="1773"/>
    <cellStyle name="Финансовый 2 3 2" xfId="1774"/>
    <cellStyle name="Финансовый 2 3 3" xfId="3807"/>
    <cellStyle name="Финансовый 2 4" xfId="1775"/>
    <cellStyle name="Финансовый 2 4 2" xfId="1776"/>
    <cellStyle name="Финансовый 2 4 2 2" xfId="1777"/>
    <cellStyle name="Финансовый 2 4 2 3" xfId="3808"/>
    <cellStyle name="Финансовый 2 4 3" xfId="1778"/>
    <cellStyle name="Финансовый 2 5" xfId="1779"/>
    <cellStyle name="Финансовый 2 5 2" xfId="1780"/>
    <cellStyle name="Финансовый 2 5 3" xfId="1781"/>
    <cellStyle name="Финансовый 2 6" xfId="1782"/>
    <cellStyle name="Финансовый 2 6 2" xfId="1783"/>
    <cellStyle name="Финансовый 2 7" xfId="1784"/>
    <cellStyle name="Финансовый 2 7 2" xfId="3809"/>
    <cellStyle name="Финансовый 2 8" xfId="1785"/>
    <cellStyle name="Финансовый 2 8 2" xfId="1786"/>
    <cellStyle name="Финансовый 2 8 2 2" xfId="3810"/>
    <cellStyle name="Финансовый 2 8 3" xfId="3811"/>
    <cellStyle name="Финансовый 2 9" xfId="1787"/>
    <cellStyle name="Финансовый 2 9 2" xfId="1788"/>
    <cellStyle name="Финансовый 2 9 2 2" xfId="3812"/>
    <cellStyle name="Финансовый 2_Затраты на подпитку (Т-1, т-2, т-3)" xfId="1789"/>
    <cellStyle name="Финансовый 20" xfId="1790"/>
    <cellStyle name="Финансовый 20 2" xfId="1791"/>
    <cellStyle name="Финансовый 20 3" xfId="1792"/>
    <cellStyle name="Финансовый 20 4" xfId="3813"/>
    <cellStyle name="Финансовый 20 5" xfId="3814"/>
    <cellStyle name="Финансовый 21" xfId="1793"/>
    <cellStyle name="Финансовый 21 2" xfId="1794"/>
    <cellStyle name="Финансовый 21 3" xfId="1795"/>
    <cellStyle name="Финансовый 21 4" xfId="3815"/>
    <cellStyle name="Финансовый 21 5" xfId="3816"/>
    <cellStyle name="Финансовый 22" xfId="1796"/>
    <cellStyle name="Финансовый 22 2" xfId="1797"/>
    <cellStyle name="Финансовый 22 3" xfId="1798"/>
    <cellStyle name="Финансовый 22 4" xfId="3817"/>
    <cellStyle name="Финансовый 22 5" xfId="3818"/>
    <cellStyle name="Финансовый 23" xfId="1799"/>
    <cellStyle name="Финансовый 23 2" xfId="1800"/>
    <cellStyle name="Финансовый 23 3" xfId="1801"/>
    <cellStyle name="Финансовый 23 4" xfId="3819"/>
    <cellStyle name="Финансовый 23 5" xfId="3820"/>
    <cellStyle name="Финансовый 24" xfId="1802"/>
    <cellStyle name="Финансовый 25" xfId="1803"/>
    <cellStyle name="Финансовый 25 2" xfId="3821"/>
    <cellStyle name="Финансовый 25 3" xfId="3822"/>
    <cellStyle name="Финансовый 25 4" xfId="3823"/>
    <cellStyle name="Финансовый 26" xfId="1804"/>
    <cellStyle name="Финансовый 26 2" xfId="3824"/>
    <cellStyle name="Финансовый 26 3" xfId="3825"/>
    <cellStyle name="Финансовый 26 4" xfId="3826"/>
    <cellStyle name="Финансовый 27" xfId="1805"/>
    <cellStyle name="Финансовый 27 2" xfId="1806"/>
    <cellStyle name="Финансовый 27 3" xfId="3827"/>
    <cellStyle name="Финансовый 27 4" xfId="3828"/>
    <cellStyle name="Финансовый 28" xfId="1807"/>
    <cellStyle name="Финансовый 29" xfId="1808"/>
    <cellStyle name="Финансовый 29 2" xfId="1809"/>
    <cellStyle name="Финансовый 3" xfId="10"/>
    <cellStyle name="Финансовый 3 2" xfId="1810"/>
    <cellStyle name="Финансовый 3 2 2" xfId="1811"/>
    <cellStyle name="Финансовый 3 2 2 2" xfId="1812"/>
    <cellStyle name="Финансовый 3 2 2 2 2" xfId="3829"/>
    <cellStyle name="Финансовый 3 2 3" xfId="3830"/>
    <cellStyle name="Финансовый 3 2 4" xfId="3831"/>
    <cellStyle name="Финансовый 3 3" xfId="1813"/>
    <cellStyle name="Финансовый 3 3 2" xfId="1814"/>
    <cellStyle name="Финансовый 3 3 2 2" xfId="1815"/>
    <cellStyle name="Финансовый 3 3 3" xfId="3832"/>
    <cellStyle name="Финансовый 3 4" xfId="3833"/>
    <cellStyle name="Финансовый 30" xfId="1816"/>
    <cellStyle name="Финансовый 30 2" xfId="1817"/>
    <cellStyle name="Финансовый 31" xfId="1818"/>
    <cellStyle name="Финансовый 31 2" xfId="1819"/>
    <cellStyle name="Финансовый 32" xfId="1820"/>
    <cellStyle name="Финансовый 32 2" xfId="1821"/>
    <cellStyle name="Финансовый 33" xfId="1822"/>
    <cellStyle name="Финансовый 34" xfId="1823"/>
    <cellStyle name="Финансовый 35" xfId="1824"/>
    <cellStyle name="Финансовый 36" xfId="1825"/>
    <cellStyle name="Финансовый 37" xfId="1826"/>
    <cellStyle name="Финансовый 37 2" xfId="1827"/>
    <cellStyle name="Финансовый 38" xfId="1828"/>
    <cellStyle name="Финансовый 38 2" xfId="1829"/>
    <cellStyle name="Финансовый 39" xfId="1830"/>
    <cellStyle name="Финансовый 4" xfId="1831"/>
    <cellStyle name="Финансовый 4 10" xfId="3834"/>
    <cellStyle name="Финансовый 4 10 2" xfId="3835"/>
    <cellStyle name="Финансовый 4 10 3" xfId="3836"/>
    <cellStyle name="Финансовый 4 11" xfId="3837"/>
    <cellStyle name="Финансовый 4 11 2" xfId="3838"/>
    <cellStyle name="Финансовый 4 11 3" xfId="3839"/>
    <cellStyle name="Финансовый 4 12" xfId="3840"/>
    <cellStyle name="Финансовый 4 12 2" xfId="3841"/>
    <cellStyle name="Финансовый 4 12 3" xfId="3842"/>
    <cellStyle name="Финансовый 4 13" xfId="3843"/>
    <cellStyle name="Финансовый 4 13 2" xfId="3844"/>
    <cellStyle name="Финансовый 4 13 3" xfId="3845"/>
    <cellStyle name="Финансовый 4 14" xfId="3846"/>
    <cellStyle name="Финансовый 4 14 2" xfId="3847"/>
    <cellStyle name="Финансовый 4 14 3" xfId="3848"/>
    <cellStyle name="Финансовый 4 15" xfId="3849"/>
    <cellStyle name="Финансовый 4 15 2" xfId="3850"/>
    <cellStyle name="Финансовый 4 15 3" xfId="3851"/>
    <cellStyle name="Финансовый 4 16" xfId="3852"/>
    <cellStyle name="Финансовый 4 16 2" xfId="3853"/>
    <cellStyle name="Финансовый 4 16 3" xfId="3854"/>
    <cellStyle name="Финансовый 4 17" xfId="3855"/>
    <cellStyle name="Финансовый 4 17 2" xfId="3856"/>
    <cellStyle name="Финансовый 4 17 3" xfId="3857"/>
    <cellStyle name="Финансовый 4 18" xfId="3858"/>
    <cellStyle name="Финансовый 4 2" xfId="1832"/>
    <cellStyle name="Финансовый 4 2 2" xfId="1833"/>
    <cellStyle name="Финансовый 4 2 2 2" xfId="3859"/>
    <cellStyle name="Финансовый 4 3" xfId="1834"/>
    <cellStyle name="Финансовый 4 3 2" xfId="1835"/>
    <cellStyle name="Финансовый 4 3 2 2" xfId="1836"/>
    <cellStyle name="Финансовый 4 3 2 3" xfId="1837"/>
    <cellStyle name="Финансовый 4 3 3" xfId="1838"/>
    <cellStyle name="Финансовый 4 3 3 2" xfId="3860"/>
    <cellStyle name="Финансовый 4 4" xfId="1839"/>
    <cellStyle name="Финансовый 4 4 2" xfId="1840"/>
    <cellStyle name="Финансовый 4 4 2 2" xfId="1841"/>
    <cellStyle name="Финансовый 4 5" xfId="1842"/>
    <cellStyle name="Финансовый 4 5 2" xfId="3861"/>
    <cellStyle name="Финансовый 4 6" xfId="1843"/>
    <cellStyle name="Финансовый 4 6 2" xfId="1844"/>
    <cellStyle name="Финансовый 4 6 3" xfId="1845"/>
    <cellStyle name="Финансовый 4 6 4" xfId="3862"/>
    <cellStyle name="Финансовый 4 6 5" xfId="3863"/>
    <cellStyle name="Финансовый 4 7" xfId="1846"/>
    <cellStyle name="Финансовый 4 7 2" xfId="1847"/>
    <cellStyle name="Финансовый 4 7 3" xfId="1848"/>
    <cellStyle name="Финансовый 4 7 4" xfId="3864"/>
    <cellStyle name="Финансовый 4 7 5" xfId="3865"/>
    <cellStyle name="Финансовый 4 8" xfId="1849"/>
    <cellStyle name="Финансовый 4 8 2" xfId="3866"/>
    <cellStyle name="Финансовый 4 8 3" xfId="3867"/>
    <cellStyle name="Финансовый 4 8 4" xfId="3868"/>
    <cellStyle name="Финансовый 4 9" xfId="1850"/>
    <cellStyle name="Финансовый 4 9 2" xfId="3869"/>
    <cellStyle name="Финансовый 4 9 3" xfId="3870"/>
    <cellStyle name="Финансовый 4 9 4" xfId="3871"/>
    <cellStyle name="Финансовый 4_ТЭЦ-2 _БЮДЖЕТ на 2012г Утвержденный" xfId="1851"/>
    <cellStyle name="Финансовый 40" xfId="1852"/>
    <cellStyle name="Финансовый 41" xfId="1853"/>
    <cellStyle name="Финансовый 42" xfId="1854"/>
    <cellStyle name="Финансовый 43" xfId="1855"/>
    <cellStyle name="Финансовый 44" xfId="1856"/>
    <cellStyle name="Финансовый 45" xfId="1857"/>
    <cellStyle name="Финансовый 46" xfId="1858"/>
    <cellStyle name="Финансовый 47" xfId="1859"/>
    <cellStyle name="Финансовый 48" xfId="1860"/>
    <cellStyle name="Финансовый 49" xfId="1861"/>
    <cellStyle name="Финансовый 5" xfId="1862"/>
    <cellStyle name="Финансовый 5 2" xfId="1863"/>
    <cellStyle name="Финансовый 5 2 2" xfId="1864"/>
    <cellStyle name="Финансовый 5 2 3" xfId="3872"/>
    <cellStyle name="Финансовый 5 2 4" xfId="3873"/>
    <cellStyle name="Финансовый 5 3" xfId="1865"/>
    <cellStyle name="Финансовый 5 3 2" xfId="1866"/>
    <cellStyle name="Финансовый 5 3 3" xfId="1867"/>
    <cellStyle name="Финансовый 5 3 3 2" xfId="3874"/>
    <cellStyle name="Финансовый 5 3 4" xfId="1868"/>
    <cellStyle name="Финансовый 5 4" xfId="1869"/>
    <cellStyle name="Финансовый 5 4 2" xfId="3875"/>
    <cellStyle name="Финансовый 5 5" xfId="3925"/>
    <cellStyle name="Финансовый 50" xfId="1870"/>
    <cellStyle name="Финансовый 51" xfId="1871"/>
    <cellStyle name="Финансовый 52" xfId="1872"/>
    <cellStyle name="Финансовый 53" xfId="1873"/>
    <cellStyle name="Финансовый 54" xfId="1874"/>
    <cellStyle name="Финансовый 55" xfId="1875"/>
    <cellStyle name="Финансовый 56" xfId="1876"/>
    <cellStyle name="Финансовый 56 2" xfId="1877"/>
    <cellStyle name="Финансовый 56 3" xfId="3876"/>
    <cellStyle name="Финансовый 57" xfId="1878"/>
    <cellStyle name="Финансовый 57 2" xfId="3877"/>
    <cellStyle name="Финансовый 58" xfId="3878"/>
    <cellStyle name="Финансовый 59" xfId="3879"/>
    <cellStyle name="Финансовый 6" xfId="1879"/>
    <cellStyle name="Финансовый 6 2" xfId="1880"/>
    <cellStyle name="Финансовый 6 2 2" xfId="1881"/>
    <cellStyle name="Финансовый 6 2 2 2" xfId="1882"/>
    <cellStyle name="Финансовый 6 2 2 2 2" xfId="1883"/>
    <cellStyle name="Финансовый 6 2 2 3" xfId="1884"/>
    <cellStyle name="Финансовый 6 2 2 4" xfId="1885"/>
    <cellStyle name="Финансовый 6 2 2 5" xfId="3880"/>
    <cellStyle name="Финансовый 6 2 2 6" xfId="3881"/>
    <cellStyle name="Финансовый 6 2 3" xfId="1886"/>
    <cellStyle name="Финансовый 6 2 4" xfId="1887"/>
    <cellStyle name="Финансовый 6 2 5" xfId="1888"/>
    <cellStyle name="Финансовый 6 3" xfId="1889"/>
    <cellStyle name="Финансовый 6 4" xfId="1890"/>
    <cellStyle name="Финансовый 6 4 2" xfId="1891"/>
    <cellStyle name="Финансовый 6 4 3" xfId="1892"/>
    <cellStyle name="Финансовый 6 4 4" xfId="3882"/>
    <cellStyle name="Финансовый 6 4 5" xfId="3883"/>
    <cellStyle name="Финансовый 6 4 6" xfId="3884"/>
    <cellStyle name="Финансовый 6 5" xfId="3885"/>
    <cellStyle name="Финансовый 60" xfId="3886"/>
    <cellStyle name="Финансовый 60 2" xfId="3887"/>
    <cellStyle name="Финансовый 60 3" xfId="3888"/>
    <cellStyle name="Финансовый 61" xfId="3889"/>
    <cellStyle name="Финансовый 61 2" xfId="3890"/>
    <cellStyle name="Финансовый 61 3" xfId="3891"/>
    <cellStyle name="Финансовый 62" xfId="3892"/>
    <cellStyle name="Финансовый 62 2" xfId="3893"/>
    <cellStyle name="Финансовый 62 3" xfId="3894"/>
    <cellStyle name="Финансовый 63" xfId="3895"/>
    <cellStyle name="Финансовый 64" xfId="3896"/>
    <cellStyle name="Финансовый 65" xfId="3897"/>
    <cellStyle name="Финансовый 66" xfId="20"/>
    <cellStyle name="Финансовый 67" xfId="3898"/>
    <cellStyle name="Финансовый 68" xfId="3899"/>
    <cellStyle name="Финансовый 69" xfId="3900"/>
    <cellStyle name="Финансовый 7" xfId="1893"/>
    <cellStyle name="Финансовый 7 2" xfId="1894"/>
    <cellStyle name="Финансовый 7 3" xfId="3901"/>
    <cellStyle name="Финансовый 70" xfId="3902"/>
    <cellStyle name="Финансовый 71" xfId="3903"/>
    <cellStyle name="Финансовый 72" xfId="3904"/>
    <cellStyle name="Финансовый 73" xfId="3927"/>
    <cellStyle name="Финансовый 74" xfId="1543"/>
    <cellStyle name="Финансовый 75" xfId="3937"/>
    <cellStyle name="Финансовый 76" xfId="3929"/>
    <cellStyle name="Финансовый 77" xfId="3935"/>
    <cellStyle name="Финансовый 78" xfId="3930"/>
    <cellStyle name="Финансовый 79" xfId="3938"/>
    <cellStyle name="Финансовый 8" xfId="1895"/>
    <cellStyle name="Финансовый 8 2" xfId="1896"/>
    <cellStyle name="Финансовый 8 2 2" xfId="1897"/>
    <cellStyle name="Финансовый 8 2 2 2" xfId="1898"/>
    <cellStyle name="Финансовый 8 2 2 3" xfId="1899"/>
    <cellStyle name="Финансовый 8 2 2 4" xfId="3905"/>
    <cellStyle name="Финансовый 8 2 2 5" xfId="3906"/>
    <cellStyle name="Финансовый 8 2 3" xfId="1900"/>
    <cellStyle name="Финансовый 8 2 4" xfId="1901"/>
    <cellStyle name="Финансовый 8 2 5" xfId="1902"/>
    <cellStyle name="Финансовый 8 3" xfId="1903"/>
    <cellStyle name="Финансовый 8 3 2" xfId="1904"/>
    <cellStyle name="Финансовый 8 3 2 2" xfId="1905"/>
    <cellStyle name="Финансовый 8 3 3" xfId="1906"/>
    <cellStyle name="Финансовый 8 3 4" xfId="1907"/>
    <cellStyle name="Финансовый 8 3 5" xfId="3907"/>
    <cellStyle name="Финансовый 8 4" xfId="1908"/>
    <cellStyle name="Финансовый 8 5" xfId="3908"/>
    <cellStyle name="Финансовый 8 6" xfId="3909"/>
    <cellStyle name="Финансовый 9" xfId="1909"/>
    <cellStyle name="Финансовый 9 2" xfId="1910"/>
    <cellStyle name="Финансовый 9 2 2" xfId="1911"/>
    <cellStyle name="Финансовый 9 2 3" xfId="1912"/>
    <cellStyle name="Финансовый 9 2 4" xfId="3910"/>
    <cellStyle name="Финансовый 9 2 5" xfId="3911"/>
    <cellStyle name="Финансовый 9 3" xfId="1913"/>
    <cellStyle name="Финансовый 9 4" xfId="1914"/>
    <cellStyle name="Финансовый 9 4 2" xfId="1915"/>
    <cellStyle name="Финансовый 9 5" xfId="1916"/>
    <cellStyle name="Финансовый 9 6" xfId="1917"/>
    <cellStyle name="Финансовый 9 7" xfId="1918"/>
    <cellStyle name="Финансовый 9 8" xfId="3912"/>
    <cellStyle name="Финансовый 9 9" xfId="3913"/>
    <cellStyle name="Хороший 2" xfId="1919"/>
    <cellStyle name="Хороший 2 2" xfId="3914"/>
    <cellStyle name="Хороший 3" xfId="1920"/>
    <cellStyle name="Хороший 3 2" xfId="3915"/>
    <cellStyle name="Цена" xfId="1921"/>
    <cellStyle name="Цена 2" xfId="3916"/>
    <cellStyle name="Числовой" xfId="3917"/>
    <cellStyle name="Џђ?–…?’?›?" xfId="1922"/>
    <cellStyle name="Џђһ–…қ’қ›ү" xfId="1923"/>
    <cellStyle name="Џђћ–…ќ’ќ›‰" xfId="1924"/>
    <cellStyle name="Џђћ–…ќ’ќ›‰ 2" xfId="1925"/>
    <cellStyle name="Џђћ–…ќ’ќ›‰ 2 2" xfId="3918"/>
    <cellStyle name="Џђћ–…ќ’ќ›‰ 2 3" xfId="3919"/>
    <cellStyle name="ЏђЋ–…Ќ’Ќ›‰_Бюджет 2010" xfId="3920"/>
    <cellStyle name="Шапка" xfId="3921"/>
    <cellStyle name="ШАУ" xfId="3922"/>
    <cellStyle name="常规_Bal0702" xfId="3923"/>
  </cellStyles>
  <dxfs count="0"/>
  <tableStyles count="0" defaultTableStyle="TableStyleMedium2" defaultPivotStyle="PivotStyleLight16"/>
  <colors>
    <mruColors>
      <color rgb="FF5CE26C"/>
      <color rgb="FFFB537B"/>
      <color rgb="FF66FFFF"/>
      <color rgb="FF31DB45"/>
      <color rgb="FFFF99FF"/>
      <color rgb="FFD47DFF"/>
      <color rgb="FFF9A06F"/>
      <color rgb="FFCCFFCC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8"/>
  <sheetViews>
    <sheetView tabSelected="1" view="pageBreakPreview" zoomScale="40" zoomScaleNormal="40" zoomScaleSheetLayoutView="40" zoomScalePageLayoutView="70" workbookViewId="0">
      <selection activeCell="I61" sqref="I61"/>
    </sheetView>
  </sheetViews>
  <sheetFormatPr defaultColWidth="9.140625" defaultRowHeight="23.25" outlineLevelRow="1"/>
  <cols>
    <col min="1" max="1" width="15" style="5" customWidth="1"/>
    <col min="2" max="2" width="36.42578125" style="3" customWidth="1"/>
    <col min="3" max="3" width="66.42578125" style="23" customWidth="1"/>
    <col min="4" max="4" width="18.5703125" style="4" customWidth="1"/>
    <col min="5" max="5" width="61" style="35" customWidth="1"/>
    <col min="6" max="6" width="61" style="3" customWidth="1"/>
    <col min="7" max="7" width="23.85546875" style="5" customWidth="1"/>
    <col min="8" max="8" width="23" style="3" customWidth="1"/>
    <col min="9" max="9" width="22.28515625" style="13" customWidth="1"/>
    <col min="10" max="11" width="22.28515625" style="5" customWidth="1"/>
    <col min="12" max="12" width="133.7109375" style="43" customWidth="1"/>
    <col min="13" max="16" width="24.85546875" style="6" customWidth="1"/>
    <col min="17" max="24" width="24.28515625" style="6" customWidth="1"/>
    <col min="25" max="25" width="28" style="6" customWidth="1"/>
    <col min="26" max="26" width="76.5703125" style="12" customWidth="1"/>
    <col min="27" max="27" width="45.140625" style="6" customWidth="1"/>
    <col min="28" max="28" width="25.140625" style="6" customWidth="1"/>
    <col min="29" max="29" width="20.5703125" style="6" customWidth="1"/>
    <col min="30" max="16384" width="9.140625" style="6"/>
  </cols>
  <sheetData>
    <row r="1" spans="1:26">
      <c r="I1" s="5"/>
      <c r="M1" s="90"/>
      <c r="N1" s="90"/>
      <c r="O1" s="90"/>
      <c r="P1" s="90"/>
      <c r="Z1" s="53" t="s">
        <v>58</v>
      </c>
    </row>
    <row r="2" spans="1:26" s="11" customFormat="1">
      <c r="A2" s="36"/>
      <c r="B2" s="8"/>
      <c r="C2" s="34"/>
      <c r="D2" s="9"/>
      <c r="E2" s="34"/>
      <c r="F2" s="8"/>
      <c r="G2" s="36"/>
      <c r="H2" s="8"/>
      <c r="I2" s="10"/>
      <c r="J2" s="10"/>
      <c r="K2" s="10"/>
      <c r="L2" s="9"/>
      <c r="M2" s="67"/>
      <c r="N2" s="8"/>
      <c r="O2" s="8"/>
      <c r="P2" s="8"/>
      <c r="Z2" s="54" t="s">
        <v>60</v>
      </c>
    </row>
    <row r="3" spans="1:26" s="11" customFormat="1">
      <c r="A3" s="36"/>
      <c r="B3" s="8"/>
      <c r="C3" s="34"/>
      <c r="D3" s="9"/>
      <c r="E3" s="34"/>
      <c r="F3" s="8"/>
      <c r="G3" s="36"/>
      <c r="H3" s="8"/>
      <c r="I3" s="10"/>
      <c r="J3" s="10"/>
      <c r="K3" s="10"/>
      <c r="L3" s="9"/>
      <c r="M3" s="8"/>
      <c r="N3" s="8"/>
      <c r="O3" s="8"/>
      <c r="P3" s="8"/>
      <c r="Z3" s="53" t="s">
        <v>61</v>
      </c>
    </row>
    <row r="4" spans="1:26" s="11" customFormat="1">
      <c r="A4" s="36"/>
      <c r="B4" s="8"/>
      <c r="C4" s="34"/>
      <c r="D4" s="9"/>
      <c r="E4" s="34"/>
      <c r="F4" s="8"/>
      <c r="G4" s="36"/>
      <c r="H4" s="8"/>
      <c r="I4" s="10"/>
      <c r="J4" s="10"/>
      <c r="K4" s="10"/>
      <c r="L4" s="44"/>
      <c r="M4" s="8"/>
      <c r="N4" s="8"/>
      <c r="O4" s="8"/>
      <c r="P4" s="8"/>
      <c r="Z4" s="53" t="s">
        <v>62</v>
      </c>
    </row>
    <row r="5" spans="1:26" s="11" customFormat="1">
      <c r="A5" s="36"/>
      <c r="B5" s="8"/>
      <c r="C5" s="34"/>
      <c r="D5" s="9"/>
      <c r="E5" s="34"/>
      <c r="F5" s="8"/>
      <c r="G5" s="36"/>
      <c r="H5" s="8"/>
      <c r="I5" s="10"/>
      <c r="J5" s="10"/>
      <c r="K5" s="10"/>
      <c r="L5" s="45"/>
      <c r="M5" s="8"/>
      <c r="N5" s="8"/>
      <c r="O5" s="8"/>
      <c r="P5" s="8"/>
      <c r="Z5" s="53"/>
    </row>
    <row r="6" spans="1:26" s="11" customFormat="1">
      <c r="A6" s="36"/>
      <c r="B6" s="8"/>
      <c r="C6" s="34"/>
      <c r="D6" s="9"/>
      <c r="E6" s="34"/>
      <c r="F6" s="8"/>
      <c r="G6" s="36"/>
      <c r="H6" s="8"/>
      <c r="I6" s="10"/>
      <c r="J6" s="10"/>
      <c r="K6" s="10"/>
      <c r="L6" s="9"/>
      <c r="M6" s="8"/>
      <c r="N6" s="8"/>
      <c r="O6" s="8"/>
      <c r="P6" s="8"/>
      <c r="Z6" s="53" t="s">
        <v>63</v>
      </c>
    </row>
    <row r="7" spans="1:26" s="11" customFormat="1">
      <c r="A7" s="36"/>
      <c r="B7" s="8"/>
      <c r="C7" s="34"/>
      <c r="D7" s="9"/>
      <c r="E7" s="34"/>
      <c r="F7" s="8"/>
      <c r="G7" s="36"/>
      <c r="H7" s="8"/>
      <c r="I7" s="10"/>
      <c r="J7" s="10"/>
      <c r="K7" s="10"/>
      <c r="L7" s="9"/>
      <c r="M7" s="8"/>
      <c r="N7" s="8"/>
      <c r="O7" s="8"/>
      <c r="P7" s="8"/>
      <c r="Z7" s="7"/>
    </row>
    <row r="8" spans="1:26" s="11" customFormat="1" ht="27">
      <c r="A8" s="36"/>
      <c r="B8" s="8"/>
      <c r="C8" s="34"/>
      <c r="D8" s="9"/>
      <c r="E8" s="34"/>
      <c r="F8" s="8"/>
      <c r="G8" s="36"/>
      <c r="H8" s="8"/>
      <c r="I8" s="10"/>
      <c r="J8" s="10"/>
      <c r="K8" s="10"/>
      <c r="L8" s="50" t="s">
        <v>88</v>
      </c>
      <c r="M8" s="8"/>
      <c r="N8" s="8"/>
      <c r="O8" s="8"/>
      <c r="P8" s="8"/>
    </row>
    <row r="9" spans="1:26" s="11" customFormat="1" ht="27">
      <c r="A9" s="36"/>
      <c r="B9" s="8"/>
      <c r="C9" s="34"/>
      <c r="D9" s="9"/>
      <c r="E9" s="34"/>
      <c r="F9" s="8"/>
      <c r="G9" s="36"/>
      <c r="H9" s="8"/>
      <c r="I9" s="10"/>
      <c r="J9" s="10"/>
      <c r="K9" s="10"/>
      <c r="L9" s="50" t="s">
        <v>719</v>
      </c>
      <c r="M9" s="8"/>
      <c r="N9" s="8"/>
      <c r="O9" s="8"/>
      <c r="P9" s="8"/>
    </row>
    <row r="10" spans="1:26" s="11" customFormat="1" ht="27">
      <c r="A10" s="36"/>
      <c r="B10" s="8"/>
      <c r="C10" s="34"/>
      <c r="D10" s="9"/>
      <c r="E10" s="34"/>
      <c r="F10" s="8"/>
      <c r="G10" s="36"/>
      <c r="H10" s="8"/>
      <c r="I10" s="10"/>
      <c r="J10" s="10"/>
      <c r="K10" s="10"/>
      <c r="L10" s="50" t="s">
        <v>92</v>
      </c>
      <c r="M10" s="8"/>
      <c r="N10" s="8"/>
      <c r="O10" s="8"/>
      <c r="P10" s="8"/>
    </row>
    <row r="11" spans="1:26" s="11" customFormat="1" ht="27">
      <c r="A11" s="36"/>
      <c r="B11" s="8"/>
      <c r="C11" s="34"/>
      <c r="D11" s="9"/>
      <c r="E11" s="34"/>
      <c r="F11" s="8"/>
      <c r="G11" s="36"/>
      <c r="H11" s="8"/>
      <c r="I11" s="10"/>
      <c r="J11" s="10"/>
      <c r="K11" s="10"/>
      <c r="L11" s="51" t="s">
        <v>64</v>
      </c>
      <c r="M11" s="8"/>
      <c r="N11" s="8"/>
      <c r="O11" s="8"/>
      <c r="P11" s="8"/>
    </row>
    <row r="12" spans="1:26" s="11" customFormat="1" ht="27.75">
      <c r="A12" s="36"/>
      <c r="B12" s="8"/>
      <c r="C12" s="34"/>
      <c r="D12" s="9"/>
      <c r="E12" s="34"/>
      <c r="F12" s="8"/>
      <c r="G12" s="36"/>
      <c r="H12" s="8"/>
      <c r="I12" s="10"/>
      <c r="J12" s="10"/>
      <c r="K12" s="10"/>
      <c r="L12" s="52" t="s">
        <v>65</v>
      </c>
      <c r="M12" s="8"/>
      <c r="N12" s="8"/>
      <c r="O12" s="8"/>
      <c r="P12" s="8"/>
    </row>
    <row r="13" spans="1:26" s="11" customFormat="1" ht="27">
      <c r="A13" s="36"/>
      <c r="B13" s="8"/>
      <c r="C13" s="34"/>
      <c r="D13" s="9"/>
      <c r="E13" s="34"/>
      <c r="F13" s="8"/>
      <c r="G13" s="36"/>
      <c r="H13" s="8"/>
      <c r="I13" s="10"/>
      <c r="J13" s="10"/>
      <c r="K13" s="65"/>
      <c r="L13" s="46"/>
      <c r="M13" s="8"/>
      <c r="N13" s="8"/>
      <c r="O13" s="8"/>
      <c r="P13" s="8"/>
    </row>
    <row r="14" spans="1:26" s="13" customFormat="1" ht="69" customHeight="1">
      <c r="A14" s="86" t="s">
        <v>0</v>
      </c>
      <c r="B14" s="92" t="s">
        <v>22</v>
      </c>
      <c r="C14" s="92"/>
      <c r="D14" s="92"/>
      <c r="E14" s="92"/>
      <c r="F14" s="92"/>
      <c r="G14" s="92"/>
      <c r="H14" s="92" t="s">
        <v>90</v>
      </c>
      <c r="I14" s="92" t="s">
        <v>23</v>
      </c>
      <c r="J14" s="92"/>
      <c r="K14" s="92"/>
      <c r="L14" s="92"/>
      <c r="M14" s="91" t="s">
        <v>27</v>
      </c>
      <c r="N14" s="91"/>
      <c r="O14" s="91"/>
      <c r="P14" s="91"/>
      <c r="Q14" s="92" t="s">
        <v>13</v>
      </c>
      <c r="R14" s="92"/>
      <c r="S14" s="92"/>
      <c r="T14" s="92"/>
      <c r="U14" s="92"/>
      <c r="V14" s="92"/>
      <c r="W14" s="92"/>
      <c r="X14" s="92"/>
      <c r="Y14" s="92" t="s">
        <v>14</v>
      </c>
      <c r="Z14" s="92" t="s">
        <v>15</v>
      </c>
    </row>
    <row r="15" spans="1:26" s="13" customFormat="1" ht="153" customHeight="1">
      <c r="A15" s="86"/>
      <c r="B15" s="86" t="s">
        <v>3</v>
      </c>
      <c r="C15" s="86" t="s">
        <v>4</v>
      </c>
      <c r="D15" s="86" t="s">
        <v>59</v>
      </c>
      <c r="E15" s="86" t="s">
        <v>5</v>
      </c>
      <c r="F15" s="86"/>
      <c r="G15" s="86" t="s">
        <v>8</v>
      </c>
      <c r="H15" s="92"/>
      <c r="I15" s="86" t="s">
        <v>9</v>
      </c>
      <c r="J15" s="91" t="s">
        <v>10</v>
      </c>
      <c r="K15" s="91" t="s">
        <v>11</v>
      </c>
      <c r="L15" s="93" t="s">
        <v>12</v>
      </c>
      <c r="M15" s="86" t="s">
        <v>24</v>
      </c>
      <c r="N15" s="86"/>
      <c r="O15" s="86" t="s">
        <v>1</v>
      </c>
      <c r="P15" s="86" t="s">
        <v>2</v>
      </c>
      <c r="Q15" s="91" t="s">
        <v>16</v>
      </c>
      <c r="R15" s="91"/>
      <c r="S15" s="92" t="s">
        <v>17</v>
      </c>
      <c r="T15" s="92"/>
      <c r="U15" s="92" t="s">
        <v>18</v>
      </c>
      <c r="V15" s="92"/>
      <c r="W15" s="92" t="s">
        <v>19</v>
      </c>
      <c r="X15" s="92"/>
      <c r="Y15" s="92"/>
      <c r="Z15" s="92"/>
    </row>
    <row r="16" spans="1:26" s="13" customFormat="1" ht="117" customHeight="1">
      <c r="A16" s="86"/>
      <c r="B16" s="86"/>
      <c r="C16" s="86"/>
      <c r="D16" s="103"/>
      <c r="E16" s="15" t="s">
        <v>6</v>
      </c>
      <c r="F16" s="15" t="s">
        <v>7</v>
      </c>
      <c r="G16" s="86"/>
      <c r="H16" s="92"/>
      <c r="I16" s="86"/>
      <c r="J16" s="91"/>
      <c r="K16" s="91"/>
      <c r="L16" s="93"/>
      <c r="M16" s="78" t="s">
        <v>25</v>
      </c>
      <c r="N16" s="78" t="s">
        <v>26</v>
      </c>
      <c r="O16" s="86"/>
      <c r="P16" s="86"/>
      <c r="Q16" s="78" t="s">
        <v>20</v>
      </c>
      <c r="R16" s="78" t="s">
        <v>21</v>
      </c>
      <c r="S16" s="76" t="s">
        <v>20</v>
      </c>
      <c r="T16" s="76" t="s">
        <v>21</v>
      </c>
      <c r="U16" s="76" t="s">
        <v>6</v>
      </c>
      <c r="V16" s="76" t="s">
        <v>7</v>
      </c>
      <c r="W16" s="76" t="s">
        <v>20</v>
      </c>
      <c r="X16" s="76" t="s">
        <v>21</v>
      </c>
      <c r="Y16" s="92"/>
      <c r="Z16" s="92"/>
    </row>
    <row r="17" spans="1:26" s="13" customFormat="1">
      <c r="A17" s="14">
        <v>1</v>
      </c>
      <c r="B17" s="14">
        <v>2</v>
      </c>
      <c r="C17" s="14">
        <v>3</v>
      </c>
      <c r="D17" s="14">
        <v>4</v>
      </c>
      <c r="E17" s="37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  <c r="T17" s="14">
        <v>20</v>
      </c>
      <c r="U17" s="14">
        <v>21</v>
      </c>
      <c r="V17" s="14">
        <v>22</v>
      </c>
      <c r="W17" s="14">
        <v>23</v>
      </c>
      <c r="X17" s="14">
        <v>24</v>
      </c>
      <c r="Y17" s="14">
        <v>25</v>
      </c>
      <c r="Z17" s="56">
        <v>26</v>
      </c>
    </row>
    <row r="18" spans="1:26" s="13" customFormat="1">
      <c r="A18" s="14"/>
      <c r="B18" s="14"/>
      <c r="C18" s="14" t="s">
        <v>56</v>
      </c>
      <c r="D18" s="15"/>
      <c r="E18" s="37"/>
      <c r="F18" s="14"/>
      <c r="G18" s="14"/>
      <c r="H18" s="14"/>
      <c r="I18" s="16"/>
      <c r="J18" s="16"/>
      <c r="K18" s="14"/>
      <c r="L18" s="37"/>
      <c r="M18" s="14"/>
      <c r="N18" s="14"/>
      <c r="O18" s="14"/>
      <c r="P18" s="14"/>
      <c r="Q18" s="18"/>
      <c r="R18" s="18"/>
      <c r="S18" s="14"/>
      <c r="T18" s="14"/>
      <c r="U18" s="14"/>
      <c r="V18" s="14"/>
      <c r="W18" s="18"/>
      <c r="X18" s="18"/>
      <c r="Y18" s="14"/>
      <c r="Z18" s="56"/>
    </row>
    <row r="19" spans="1:26" s="13" customFormat="1" ht="46.5">
      <c r="A19" s="88">
        <v>1</v>
      </c>
      <c r="B19" s="94" t="s">
        <v>679</v>
      </c>
      <c r="C19" s="87" t="s">
        <v>29</v>
      </c>
      <c r="D19" s="14" t="s">
        <v>66</v>
      </c>
      <c r="E19" s="60" t="s">
        <v>329</v>
      </c>
      <c r="F19" s="60" t="s">
        <v>329</v>
      </c>
      <c r="G19" s="88" t="s">
        <v>79</v>
      </c>
      <c r="H19" s="104" t="s">
        <v>89</v>
      </c>
      <c r="I19" s="89">
        <v>518670.89458714402</v>
      </c>
      <c r="J19" s="89">
        <v>36332.485119999998</v>
      </c>
      <c r="K19" s="89">
        <f>J19-I19</f>
        <v>-482338.40946714405</v>
      </c>
      <c r="L19" s="97" t="s">
        <v>713</v>
      </c>
      <c r="M19" s="89"/>
      <c r="N19" s="89"/>
      <c r="O19" s="89"/>
      <c r="P19" s="89">
        <v>36332.485119999998</v>
      </c>
      <c r="Q19" s="101">
        <v>6961318.4270000001</v>
      </c>
      <c r="R19" s="102">
        <v>6837774.4859999996</v>
      </c>
      <c r="S19" s="101"/>
      <c r="T19" s="101"/>
      <c r="U19" s="101"/>
      <c r="V19" s="101"/>
      <c r="W19" s="101"/>
      <c r="X19" s="101"/>
      <c r="Y19" s="101"/>
      <c r="Z19" s="80" t="s">
        <v>715</v>
      </c>
    </row>
    <row r="20" spans="1:26" s="13" customFormat="1" ht="93">
      <c r="A20" s="105"/>
      <c r="B20" s="106"/>
      <c r="C20" s="107"/>
      <c r="D20" s="14" t="s">
        <v>67</v>
      </c>
      <c r="E20" s="60" t="s">
        <v>330</v>
      </c>
      <c r="F20" s="60" t="s">
        <v>330</v>
      </c>
      <c r="G20" s="82"/>
      <c r="H20" s="106"/>
      <c r="I20" s="108"/>
      <c r="J20" s="108"/>
      <c r="K20" s="108"/>
      <c r="L20" s="109"/>
      <c r="M20" s="82"/>
      <c r="N20" s="82"/>
      <c r="O20" s="82"/>
      <c r="P20" s="82"/>
      <c r="Q20" s="110"/>
      <c r="R20" s="111"/>
      <c r="S20" s="110"/>
      <c r="T20" s="110"/>
      <c r="U20" s="110"/>
      <c r="V20" s="110"/>
      <c r="W20" s="110"/>
      <c r="X20" s="110"/>
      <c r="Y20" s="110"/>
      <c r="Z20" s="112"/>
    </row>
    <row r="21" spans="1:26" s="13" customFormat="1" ht="116.25">
      <c r="A21" s="105"/>
      <c r="B21" s="106"/>
      <c r="C21" s="107"/>
      <c r="D21" s="14" t="s">
        <v>67</v>
      </c>
      <c r="E21" s="60" t="s">
        <v>331</v>
      </c>
      <c r="F21" s="60" t="s">
        <v>331</v>
      </c>
      <c r="G21" s="82"/>
      <c r="H21" s="106"/>
      <c r="I21" s="108"/>
      <c r="J21" s="108"/>
      <c r="K21" s="108"/>
      <c r="L21" s="109"/>
      <c r="M21" s="82"/>
      <c r="N21" s="82"/>
      <c r="O21" s="82"/>
      <c r="P21" s="82"/>
      <c r="Q21" s="110"/>
      <c r="R21" s="111"/>
      <c r="S21" s="110"/>
      <c r="T21" s="110"/>
      <c r="U21" s="110"/>
      <c r="V21" s="110"/>
      <c r="W21" s="110"/>
      <c r="X21" s="110"/>
      <c r="Y21" s="110"/>
      <c r="Z21" s="112"/>
    </row>
    <row r="22" spans="1:26" s="13" customFormat="1" ht="46.5">
      <c r="A22" s="105"/>
      <c r="B22" s="106"/>
      <c r="C22" s="107"/>
      <c r="D22" s="14" t="s">
        <v>328</v>
      </c>
      <c r="E22" s="60" t="s">
        <v>332</v>
      </c>
      <c r="F22" s="60" t="s">
        <v>332</v>
      </c>
      <c r="G22" s="82"/>
      <c r="H22" s="106"/>
      <c r="I22" s="108"/>
      <c r="J22" s="108"/>
      <c r="K22" s="108"/>
      <c r="L22" s="109"/>
      <c r="M22" s="82"/>
      <c r="N22" s="82"/>
      <c r="O22" s="82"/>
      <c r="P22" s="82"/>
      <c r="Q22" s="110"/>
      <c r="R22" s="111"/>
      <c r="S22" s="110"/>
      <c r="T22" s="110"/>
      <c r="U22" s="110"/>
      <c r="V22" s="110"/>
      <c r="W22" s="110"/>
      <c r="X22" s="110"/>
      <c r="Y22" s="110"/>
      <c r="Z22" s="112"/>
    </row>
    <row r="23" spans="1:26" s="13" customFormat="1" ht="46.5">
      <c r="A23" s="105"/>
      <c r="B23" s="106"/>
      <c r="C23" s="107"/>
      <c r="D23" s="14" t="s">
        <v>67</v>
      </c>
      <c r="E23" s="60" t="s">
        <v>333</v>
      </c>
      <c r="F23" s="60" t="s">
        <v>333</v>
      </c>
      <c r="G23" s="82"/>
      <c r="H23" s="106"/>
      <c r="I23" s="108"/>
      <c r="J23" s="108"/>
      <c r="K23" s="108"/>
      <c r="L23" s="109"/>
      <c r="M23" s="82"/>
      <c r="N23" s="82"/>
      <c r="O23" s="82"/>
      <c r="P23" s="82"/>
      <c r="Q23" s="110"/>
      <c r="R23" s="111"/>
      <c r="S23" s="110"/>
      <c r="T23" s="110"/>
      <c r="U23" s="110"/>
      <c r="V23" s="110"/>
      <c r="W23" s="110"/>
      <c r="X23" s="110"/>
      <c r="Y23" s="110"/>
      <c r="Z23" s="112"/>
    </row>
    <row r="24" spans="1:26" s="13" customFormat="1" ht="116.25">
      <c r="A24" s="105"/>
      <c r="B24" s="106"/>
      <c r="C24" s="107"/>
      <c r="D24" s="14" t="s">
        <v>68</v>
      </c>
      <c r="E24" s="60" t="s">
        <v>690</v>
      </c>
      <c r="F24" s="60" t="s">
        <v>404</v>
      </c>
      <c r="G24" s="82"/>
      <c r="H24" s="106"/>
      <c r="I24" s="108"/>
      <c r="J24" s="108"/>
      <c r="K24" s="108"/>
      <c r="L24" s="109"/>
      <c r="M24" s="82"/>
      <c r="N24" s="82"/>
      <c r="O24" s="82"/>
      <c r="P24" s="82"/>
      <c r="Q24" s="110"/>
      <c r="R24" s="111"/>
      <c r="S24" s="110"/>
      <c r="T24" s="110"/>
      <c r="U24" s="110"/>
      <c r="V24" s="110"/>
      <c r="W24" s="110"/>
      <c r="X24" s="110"/>
      <c r="Y24" s="110"/>
      <c r="Z24" s="112"/>
    </row>
    <row r="25" spans="1:26" s="13" customFormat="1" ht="46.5">
      <c r="A25" s="105"/>
      <c r="B25" s="106"/>
      <c r="C25" s="107"/>
      <c r="D25" s="14" t="s">
        <v>66</v>
      </c>
      <c r="E25" s="60" t="s">
        <v>334</v>
      </c>
      <c r="F25" s="60" t="s">
        <v>405</v>
      </c>
      <c r="G25" s="82"/>
      <c r="H25" s="106"/>
      <c r="I25" s="108"/>
      <c r="J25" s="108"/>
      <c r="K25" s="108"/>
      <c r="L25" s="109"/>
      <c r="M25" s="82"/>
      <c r="N25" s="82"/>
      <c r="O25" s="82"/>
      <c r="P25" s="82"/>
      <c r="Q25" s="110"/>
      <c r="R25" s="111"/>
      <c r="S25" s="110"/>
      <c r="T25" s="110"/>
      <c r="U25" s="110"/>
      <c r="V25" s="110"/>
      <c r="W25" s="110"/>
      <c r="X25" s="110"/>
      <c r="Y25" s="110"/>
      <c r="Z25" s="112"/>
    </row>
    <row r="26" spans="1:26" s="13" customFormat="1" ht="69.75">
      <c r="A26" s="105"/>
      <c r="B26" s="106"/>
      <c r="C26" s="107"/>
      <c r="D26" s="14" t="s">
        <v>328</v>
      </c>
      <c r="E26" s="60" t="s">
        <v>335</v>
      </c>
      <c r="F26" s="60" t="s">
        <v>335</v>
      </c>
      <c r="G26" s="82"/>
      <c r="H26" s="106"/>
      <c r="I26" s="108"/>
      <c r="J26" s="108"/>
      <c r="K26" s="108"/>
      <c r="L26" s="109"/>
      <c r="M26" s="82"/>
      <c r="N26" s="82"/>
      <c r="O26" s="82"/>
      <c r="P26" s="82"/>
      <c r="Q26" s="110"/>
      <c r="R26" s="111"/>
      <c r="S26" s="110"/>
      <c r="T26" s="110"/>
      <c r="U26" s="110"/>
      <c r="V26" s="110"/>
      <c r="W26" s="110"/>
      <c r="X26" s="110"/>
      <c r="Y26" s="110"/>
      <c r="Z26" s="112"/>
    </row>
    <row r="27" spans="1:26" s="13" customFormat="1" ht="93">
      <c r="A27" s="105"/>
      <c r="B27" s="106"/>
      <c r="C27" s="107"/>
      <c r="D27" s="14" t="s">
        <v>328</v>
      </c>
      <c r="E27" s="60" t="s">
        <v>691</v>
      </c>
      <c r="F27" s="60" t="s">
        <v>691</v>
      </c>
      <c r="G27" s="82"/>
      <c r="H27" s="106"/>
      <c r="I27" s="108"/>
      <c r="J27" s="108"/>
      <c r="K27" s="108"/>
      <c r="L27" s="109"/>
      <c r="M27" s="82"/>
      <c r="N27" s="82"/>
      <c r="O27" s="82"/>
      <c r="P27" s="82"/>
      <c r="Q27" s="110"/>
      <c r="R27" s="111"/>
      <c r="S27" s="110"/>
      <c r="T27" s="110"/>
      <c r="U27" s="110"/>
      <c r="V27" s="110"/>
      <c r="W27" s="110"/>
      <c r="X27" s="110"/>
      <c r="Y27" s="110"/>
      <c r="Z27" s="112"/>
    </row>
    <row r="28" spans="1:26" s="13" customFormat="1" ht="46.5">
      <c r="A28" s="105"/>
      <c r="B28" s="106"/>
      <c r="C28" s="107"/>
      <c r="D28" s="14" t="s">
        <v>68</v>
      </c>
      <c r="E28" s="60" t="s">
        <v>336</v>
      </c>
      <c r="F28" s="60" t="s">
        <v>336</v>
      </c>
      <c r="G28" s="82"/>
      <c r="H28" s="106"/>
      <c r="I28" s="108"/>
      <c r="J28" s="108"/>
      <c r="K28" s="108"/>
      <c r="L28" s="109"/>
      <c r="M28" s="82"/>
      <c r="N28" s="82"/>
      <c r="O28" s="82"/>
      <c r="P28" s="82"/>
      <c r="Q28" s="110"/>
      <c r="R28" s="111"/>
      <c r="S28" s="110"/>
      <c r="T28" s="110"/>
      <c r="U28" s="110"/>
      <c r="V28" s="110"/>
      <c r="W28" s="110"/>
      <c r="X28" s="110"/>
      <c r="Y28" s="110"/>
      <c r="Z28" s="112"/>
    </row>
    <row r="29" spans="1:26" s="13" customFormat="1" ht="69.75">
      <c r="A29" s="105"/>
      <c r="B29" s="106"/>
      <c r="C29" s="107"/>
      <c r="D29" s="14" t="s">
        <v>328</v>
      </c>
      <c r="E29" s="60" t="s">
        <v>678</v>
      </c>
      <c r="F29" s="60" t="s">
        <v>337</v>
      </c>
      <c r="G29" s="82"/>
      <c r="H29" s="106"/>
      <c r="I29" s="108"/>
      <c r="J29" s="108"/>
      <c r="K29" s="108"/>
      <c r="L29" s="109"/>
      <c r="M29" s="82"/>
      <c r="N29" s="82"/>
      <c r="O29" s="82"/>
      <c r="P29" s="82"/>
      <c r="Q29" s="110"/>
      <c r="R29" s="111"/>
      <c r="S29" s="110"/>
      <c r="T29" s="110"/>
      <c r="U29" s="110"/>
      <c r="V29" s="110"/>
      <c r="W29" s="110"/>
      <c r="X29" s="110"/>
      <c r="Y29" s="110"/>
      <c r="Z29" s="112"/>
    </row>
    <row r="30" spans="1:26" s="13" customFormat="1">
      <c r="A30" s="105"/>
      <c r="B30" s="106"/>
      <c r="C30" s="107"/>
      <c r="D30" s="14" t="s">
        <v>328</v>
      </c>
      <c r="E30" s="60" t="s">
        <v>338</v>
      </c>
      <c r="F30" s="60" t="s">
        <v>338</v>
      </c>
      <c r="G30" s="82"/>
      <c r="H30" s="106"/>
      <c r="I30" s="108"/>
      <c r="J30" s="108"/>
      <c r="K30" s="108"/>
      <c r="L30" s="109"/>
      <c r="M30" s="82"/>
      <c r="N30" s="82"/>
      <c r="O30" s="82"/>
      <c r="P30" s="82"/>
      <c r="Q30" s="110"/>
      <c r="R30" s="111"/>
      <c r="S30" s="110"/>
      <c r="T30" s="110"/>
      <c r="U30" s="110"/>
      <c r="V30" s="110"/>
      <c r="W30" s="110"/>
      <c r="X30" s="110"/>
      <c r="Y30" s="110"/>
      <c r="Z30" s="112"/>
    </row>
    <row r="31" spans="1:26" s="13" customFormat="1" ht="46.5">
      <c r="A31" s="105"/>
      <c r="B31" s="106"/>
      <c r="C31" s="107"/>
      <c r="D31" s="14" t="s">
        <v>328</v>
      </c>
      <c r="E31" s="60" t="s">
        <v>339</v>
      </c>
      <c r="F31" s="60" t="s">
        <v>339</v>
      </c>
      <c r="G31" s="82"/>
      <c r="H31" s="106"/>
      <c r="I31" s="108"/>
      <c r="J31" s="108"/>
      <c r="K31" s="108"/>
      <c r="L31" s="109"/>
      <c r="M31" s="82"/>
      <c r="N31" s="82"/>
      <c r="O31" s="82"/>
      <c r="P31" s="82"/>
      <c r="Q31" s="110"/>
      <c r="R31" s="111"/>
      <c r="S31" s="110"/>
      <c r="T31" s="110"/>
      <c r="U31" s="110"/>
      <c r="V31" s="110"/>
      <c r="W31" s="110"/>
      <c r="X31" s="110"/>
      <c r="Y31" s="110"/>
      <c r="Z31" s="112"/>
    </row>
    <row r="32" spans="1:26" s="13" customFormat="1">
      <c r="A32" s="105"/>
      <c r="B32" s="106"/>
      <c r="C32" s="107"/>
      <c r="D32" s="14" t="s">
        <v>328</v>
      </c>
      <c r="E32" s="60" t="s">
        <v>340</v>
      </c>
      <c r="F32" s="60" t="s">
        <v>340</v>
      </c>
      <c r="G32" s="82"/>
      <c r="H32" s="106"/>
      <c r="I32" s="108"/>
      <c r="J32" s="108"/>
      <c r="K32" s="108"/>
      <c r="L32" s="109"/>
      <c r="M32" s="82"/>
      <c r="N32" s="82"/>
      <c r="O32" s="82"/>
      <c r="P32" s="82"/>
      <c r="Q32" s="110"/>
      <c r="R32" s="111"/>
      <c r="S32" s="110"/>
      <c r="T32" s="110"/>
      <c r="U32" s="110"/>
      <c r="V32" s="110"/>
      <c r="W32" s="110"/>
      <c r="X32" s="110"/>
      <c r="Y32" s="110"/>
      <c r="Z32" s="112"/>
    </row>
    <row r="33" spans="1:27" s="13" customFormat="1" ht="93">
      <c r="A33" s="105"/>
      <c r="B33" s="106"/>
      <c r="C33" s="107"/>
      <c r="D33" s="14" t="s">
        <v>67</v>
      </c>
      <c r="E33" s="60" t="s">
        <v>341</v>
      </c>
      <c r="F33" s="60" t="s">
        <v>341</v>
      </c>
      <c r="G33" s="82"/>
      <c r="H33" s="106"/>
      <c r="I33" s="108"/>
      <c r="J33" s="108"/>
      <c r="K33" s="108"/>
      <c r="L33" s="109"/>
      <c r="M33" s="82"/>
      <c r="N33" s="82"/>
      <c r="O33" s="82"/>
      <c r="P33" s="82"/>
      <c r="Q33" s="110"/>
      <c r="R33" s="111"/>
      <c r="S33" s="110"/>
      <c r="T33" s="110"/>
      <c r="U33" s="110"/>
      <c r="V33" s="110"/>
      <c r="W33" s="110"/>
      <c r="X33" s="110"/>
      <c r="Y33" s="110"/>
      <c r="Z33" s="112"/>
    </row>
    <row r="34" spans="1:27" s="13" customFormat="1">
      <c r="A34" s="105"/>
      <c r="B34" s="106"/>
      <c r="C34" s="107"/>
      <c r="D34" s="14" t="s">
        <v>328</v>
      </c>
      <c r="E34" s="60" t="s">
        <v>225</v>
      </c>
      <c r="F34" s="60" t="s">
        <v>225</v>
      </c>
      <c r="G34" s="82"/>
      <c r="H34" s="106"/>
      <c r="I34" s="108"/>
      <c r="J34" s="108"/>
      <c r="K34" s="108"/>
      <c r="L34" s="109"/>
      <c r="M34" s="82"/>
      <c r="N34" s="82"/>
      <c r="O34" s="82"/>
      <c r="P34" s="82"/>
      <c r="Q34" s="110"/>
      <c r="R34" s="111"/>
      <c r="S34" s="110"/>
      <c r="T34" s="110"/>
      <c r="U34" s="110"/>
      <c r="V34" s="110"/>
      <c r="W34" s="110"/>
      <c r="X34" s="110"/>
      <c r="Y34" s="110"/>
      <c r="Z34" s="112"/>
    </row>
    <row r="35" spans="1:27" s="13" customFormat="1">
      <c r="A35" s="113"/>
      <c r="B35" s="106"/>
      <c r="C35" s="114"/>
      <c r="D35" s="14" t="s">
        <v>328</v>
      </c>
      <c r="E35" s="60" t="s">
        <v>226</v>
      </c>
      <c r="F35" s="60" t="s">
        <v>226</v>
      </c>
      <c r="G35" s="115"/>
      <c r="H35" s="106"/>
      <c r="I35" s="116"/>
      <c r="J35" s="116"/>
      <c r="K35" s="116"/>
      <c r="L35" s="117"/>
      <c r="M35" s="115"/>
      <c r="N35" s="115"/>
      <c r="O35" s="115"/>
      <c r="P35" s="115"/>
      <c r="Q35" s="110"/>
      <c r="R35" s="111"/>
      <c r="S35" s="110"/>
      <c r="T35" s="110"/>
      <c r="U35" s="110"/>
      <c r="V35" s="110"/>
      <c r="W35" s="110"/>
      <c r="X35" s="110"/>
      <c r="Y35" s="110"/>
      <c r="Z35" s="112"/>
    </row>
    <row r="36" spans="1:27" s="13" customFormat="1" ht="116.25">
      <c r="A36" s="1" t="s">
        <v>75</v>
      </c>
      <c r="B36" s="106"/>
      <c r="C36" s="49" t="s">
        <v>30</v>
      </c>
      <c r="D36" s="1" t="s">
        <v>70</v>
      </c>
      <c r="E36" s="17" t="s">
        <v>31</v>
      </c>
      <c r="F36" s="17" t="s">
        <v>31</v>
      </c>
      <c r="G36" s="1" t="s">
        <v>80</v>
      </c>
      <c r="H36" s="106"/>
      <c r="I36" s="19">
        <v>21945</v>
      </c>
      <c r="J36" s="19">
        <v>21945</v>
      </c>
      <c r="K36" s="19">
        <f>J36-I36</f>
        <v>0</v>
      </c>
      <c r="L36" s="69" t="s">
        <v>694</v>
      </c>
      <c r="M36" s="19">
        <v>21945</v>
      </c>
      <c r="N36" s="19"/>
      <c r="O36" s="19"/>
      <c r="P36" s="19"/>
      <c r="Q36" s="118"/>
      <c r="R36" s="118"/>
      <c r="S36" s="81">
        <v>65.5</v>
      </c>
      <c r="T36" s="81">
        <v>65.5</v>
      </c>
      <c r="U36" s="79"/>
      <c r="V36" s="79"/>
      <c r="W36" s="119"/>
      <c r="X36" s="119"/>
      <c r="Y36" s="119"/>
      <c r="Z36" s="82" t="s">
        <v>718</v>
      </c>
    </row>
    <row r="37" spans="1:27" s="13" customFormat="1" ht="180.75" customHeight="1">
      <c r="A37" s="88">
        <v>3</v>
      </c>
      <c r="B37" s="106"/>
      <c r="C37" s="95" t="s">
        <v>32</v>
      </c>
      <c r="D37" s="1" t="s">
        <v>328</v>
      </c>
      <c r="E37" s="49" t="s">
        <v>692</v>
      </c>
      <c r="F37" s="49" t="s">
        <v>692</v>
      </c>
      <c r="G37" s="88" t="s">
        <v>86</v>
      </c>
      <c r="H37" s="106"/>
      <c r="I37" s="89">
        <v>770558.16072000004</v>
      </c>
      <c r="J37" s="89">
        <v>770558.16072000004</v>
      </c>
      <c r="K37" s="89">
        <f>J37-I37</f>
        <v>0</v>
      </c>
      <c r="L37" s="97" t="s">
        <v>696</v>
      </c>
      <c r="M37" s="89">
        <v>770558.16072000004</v>
      </c>
      <c r="N37" s="89"/>
      <c r="O37" s="89"/>
      <c r="P37" s="89"/>
      <c r="Q37" s="118"/>
      <c r="R37" s="118"/>
      <c r="S37" s="120"/>
      <c r="T37" s="120"/>
      <c r="U37" s="121"/>
      <c r="V37" s="121"/>
      <c r="W37" s="119"/>
      <c r="X37" s="119"/>
      <c r="Y37" s="119"/>
      <c r="Z37" s="105"/>
    </row>
    <row r="38" spans="1:27" s="13" customFormat="1" ht="180.75" customHeight="1">
      <c r="A38" s="105"/>
      <c r="B38" s="106"/>
      <c r="C38" s="122"/>
      <c r="D38" s="1" t="s">
        <v>328</v>
      </c>
      <c r="E38" s="49" t="s">
        <v>406</v>
      </c>
      <c r="F38" s="49" t="s">
        <v>406</v>
      </c>
      <c r="G38" s="82"/>
      <c r="H38" s="106"/>
      <c r="I38" s="108"/>
      <c r="J38" s="108"/>
      <c r="K38" s="108"/>
      <c r="L38" s="109"/>
      <c r="M38" s="82"/>
      <c r="N38" s="82"/>
      <c r="O38" s="82"/>
      <c r="P38" s="82"/>
      <c r="Q38" s="118"/>
      <c r="R38" s="118"/>
      <c r="S38" s="120"/>
      <c r="T38" s="120"/>
      <c r="U38" s="121"/>
      <c r="V38" s="121"/>
      <c r="W38" s="119"/>
      <c r="X38" s="119"/>
      <c r="Y38" s="119"/>
      <c r="Z38" s="105"/>
    </row>
    <row r="39" spans="1:27" s="13" customFormat="1" ht="180.75" customHeight="1">
      <c r="A39" s="113"/>
      <c r="B39" s="106"/>
      <c r="C39" s="123"/>
      <c r="D39" s="1" t="s">
        <v>68</v>
      </c>
      <c r="E39" s="49" t="s">
        <v>407</v>
      </c>
      <c r="F39" s="49" t="s">
        <v>407</v>
      </c>
      <c r="G39" s="115"/>
      <c r="H39" s="106"/>
      <c r="I39" s="116"/>
      <c r="J39" s="116"/>
      <c r="K39" s="116"/>
      <c r="L39" s="117"/>
      <c r="M39" s="115"/>
      <c r="N39" s="115"/>
      <c r="O39" s="115"/>
      <c r="P39" s="115"/>
      <c r="Q39" s="118"/>
      <c r="R39" s="118"/>
      <c r="S39" s="120"/>
      <c r="T39" s="120"/>
      <c r="U39" s="121"/>
      <c r="V39" s="121"/>
      <c r="W39" s="119"/>
      <c r="X39" s="119"/>
      <c r="Y39" s="119"/>
      <c r="Z39" s="105"/>
    </row>
    <row r="40" spans="1:27" s="13" customFormat="1" ht="162.75">
      <c r="A40" s="55">
        <v>4</v>
      </c>
      <c r="B40" s="106"/>
      <c r="C40" s="49" t="s">
        <v>227</v>
      </c>
      <c r="D40" s="1" t="s">
        <v>71</v>
      </c>
      <c r="E40" s="20" t="s">
        <v>69</v>
      </c>
      <c r="F40" s="20" t="s">
        <v>69</v>
      </c>
      <c r="G40" s="55"/>
      <c r="H40" s="106"/>
      <c r="I40" s="2">
        <f>SUM(I41:I66)</f>
        <v>151468.26761714314</v>
      </c>
      <c r="J40" s="2">
        <f>SUM(J41:J66)</f>
        <v>135560.16461000001</v>
      </c>
      <c r="K40" s="2">
        <f>SUM(K41:K66)</f>
        <v>-15908.103007143156</v>
      </c>
      <c r="L40" s="69" t="s">
        <v>724</v>
      </c>
      <c r="M40" s="2">
        <f>SUM(M41:M66)</f>
        <v>135560.16461000001</v>
      </c>
      <c r="N40" s="2"/>
      <c r="O40" s="2"/>
      <c r="P40" s="2"/>
      <c r="Q40" s="118"/>
      <c r="R40" s="118"/>
      <c r="S40" s="119"/>
      <c r="T40" s="119"/>
      <c r="U40" s="83">
        <v>14.45</v>
      </c>
      <c r="V40" s="84">
        <v>12.6</v>
      </c>
      <c r="W40" s="119"/>
      <c r="X40" s="119"/>
      <c r="Y40" s="119"/>
      <c r="Z40" s="124" t="s">
        <v>716</v>
      </c>
      <c r="AA40" s="22"/>
    </row>
    <row r="41" spans="1:27" s="13" customFormat="1" ht="46.5">
      <c r="A41" s="125" t="s">
        <v>342</v>
      </c>
      <c r="B41" s="106"/>
      <c r="C41" s="49" t="s">
        <v>33</v>
      </c>
      <c r="D41" s="1" t="s">
        <v>71</v>
      </c>
      <c r="E41" s="20" t="s">
        <v>69</v>
      </c>
      <c r="F41" s="20" t="s">
        <v>69</v>
      </c>
      <c r="G41" s="55" t="s">
        <v>81</v>
      </c>
      <c r="H41" s="106"/>
      <c r="I41" s="2">
        <v>527</v>
      </c>
      <c r="J41" s="2">
        <v>527</v>
      </c>
      <c r="K41" s="2">
        <f>J41-I41</f>
        <v>0</v>
      </c>
      <c r="L41" s="69" t="s">
        <v>694</v>
      </c>
      <c r="M41" s="2">
        <v>527</v>
      </c>
      <c r="N41" s="2"/>
      <c r="O41" s="2"/>
      <c r="P41" s="2"/>
      <c r="Q41" s="118"/>
      <c r="R41" s="118"/>
      <c r="S41" s="119"/>
      <c r="T41" s="119"/>
      <c r="U41" s="120"/>
      <c r="V41" s="120"/>
      <c r="W41" s="119"/>
      <c r="X41" s="119"/>
      <c r="Y41" s="119"/>
      <c r="Z41" s="126"/>
    </row>
    <row r="42" spans="1:27" s="13" customFormat="1" ht="93">
      <c r="A42" s="113"/>
      <c r="B42" s="106"/>
      <c r="C42" s="49" t="s">
        <v>93</v>
      </c>
      <c r="D42" s="1" t="s">
        <v>356</v>
      </c>
      <c r="E42" s="20" t="s">
        <v>357</v>
      </c>
      <c r="F42" s="20" t="s">
        <v>357</v>
      </c>
      <c r="G42" s="55">
        <v>2020</v>
      </c>
      <c r="H42" s="106"/>
      <c r="I42" s="2">
        <v>241.04599999999999</v>
      </c>
      <c r="J42" s="2">
        <v>239.54400000000001</v>
      </c>
      <c r="K42" s="2">
        <f t="shared" ref="K42:K66" si="0">J42-I42</f>
        <v>-1.5019999999999811</v>
      </c>
      <c r="L42" s="70" t="s">
        <v>695</v>
      </c>
      <c r="M42" s="2">
        <v>239.54400000000001</v>
      </c>
      <c r="N42" s="2"/>
      <c r="O42" s="2"/>
      <c r="P42" s="2"/>
      <c r="Q42" s="118"/>
      <c r="R42" s="118"/>
      <c r="S42" s="119"/>
      <c r="T42" s="119"/>
      <c r="U42" s="120"/>
      <c r="V42" s="120"/>
      <c r="W42" s="119"/>
      <c r="X42" s="119"/>
      <c r="Y42" s="119"/>
      <c r="Z42" s="126"/>
    </row>
    <row r="43" spans="1:27" s="13" customFormat="1" ht="93">
      <c r="A43" s="125" t="s">
        <v>343</v>
      </c>
      <c r="B43" s="106"/>
      <c r="C43" s="49" t="s">
        <v>94</v>
      </c>
      <c r="D43" s="1" t="s">
        <v>71</v>
      </c>
      <c r="E43" s="20" t="s">
        <v>69</v>
      </c>
      <c r="F43" s="20" t="s">
        <v>69</v>
      </c>
      <c r="G43" s="55" t="s">
        <v>81</v>
      </c>
      <c r="H43" s="106"/>
      <c r="I43" s="2">
        <v>12627.513513214286</v>
      </c>
      <c r="J43" s="2">
        <v>12627.513510000001</v>
      </c>
      <c r="K43" s="2">
        <f t="shared" si="0"/>
        <v>-3.2142852433025837E-6</v>
      </c>
      <c r="L43" s="69" t="s">
        <v>694</v>
      </c>
      <c r="M43" s="2">
        <v>12627.513510000001</v>
      </c>
      <c r="N43" s="2"/>
      <c r="O43" s="2"/>
      <c r="P43" s="2"/>
      <c r="Q43" s="118"/>
      <c r="R43" s="118"/>
      <c r="S43" s="119"/>
      <c r="T43" s="119"/>
      <c r="U43" s="120"/>
      <c r="V43" s="120"/>
      <c r="W43" s="119"/>
      <c r="X43" s="119"/>
      <c r="Y43" s="119"/>
      <c r="Z43" s="126"/>
      <c r="AA43" s="85"/>
    </row>
    <row r="44" spans="1:27" s="13" customFormat="1" ht="139.5">
      <c r="A44" s="113"/>
      <c r="B44" s="106"/>
      <c r="C44" s="49" t="s">
        <v>95</v>
      </c>
      <c r="D44" s="1" t="s">
        <v>356</v>
      </c>
      <c r="E44" s="20" t="s">
        <v>357</v>
      </c>
      <c r="F44" s="20" t="s">
        <v>357</v>
      </c>
      <c r="G44" s="55">
        <v>2020</v>
      </c>
      <c r="H44" s="106"/>
      <c r="I44" s="2">
        <v>1447</v>
      </c>
      <c r="J44" s="2">
        <v>1484.412</v>
      </c>
      <c r="K44" s="2">
        <f t="shared" si="0"/>
        <v>37.412000000000035</v>
      </c>
      <c r="L44" s="70" t="s">
        <v>680</v>
      </c>
      <c r="M44" s="2">
        <v>1484.412</v>
      </c>
      <c r="N44" s="2"/>
      <c r="O44" s="2"/>
      <c r="P44" s="2"/>
      <c r="Q44" s="118"/>
      <c r="R44" s="118"/>
      <c r="S44" s="119"/>
      <c r="T44" s="119"/>
      <c r="U44" s="120"/>
      <c r="V44" s="120"/>
      <c r="W44" s="119"/>
      <c r="X44" s="119"/>
      <c r="Y44" s="119"/>
      <c r="Z44" s="126"/>
      <c r="AA44" s="85"/>
    </row>
    <row r="45" spans="1:27" s="13" customFormat="1" ht="69.75">
      <c r="A45" s="125" t="s">
        <v>344</v>
      </c>
      <c r="B45" s="106"/>
      <c r="C45" s="49" t="s">
        <v>96</v>
      </c>
      <c r="D45" s="1" t="s">
        <v>71</v>
      </c>
      <c r="E45" s="20" t="s">
        <v>69</v>
      </c>
      <c r="F45" s="20" t="s">
        <v>69</v>
      </c>
      <c r="G45" s="57" t="s">
        <v>426</v>
      </c>
      <c r="H45" s="106"/>
      <c r="I45" s="2">
        <v>11841.591416785714</v>
      </c>
      <c r="J45" s="2">
        <v>11841.591419999999</v>
      </c>
      <c r="K45" s="2">
        <f t="shared" si="0"/>
        <v>3.2142852433025837E-6</v>
      </c>
      <c r="L45" s="69" t="s">
        <v>694</v>
      </c>
      <c r="M45" s="2">
        <v>11841.591419999999</v>
      </c>
      <c r="N45" s="2"/>
      <c r="O45" s="2"/>
      <c r="P45" s="2"/>
      <c r="Q45" s="118"/>
      <c r="R45" s="118"/>
      <c r="S45" s="119"/>
      <c r="T45" s="119"/>
      <c r="U45" s="120"/>
      <c r="V45" s="120"/>
      <c r="W45" s="119"/>
      <c r="X45" s="119"/>
      <c r="Y45" s="119"/>
      <c r="Z45" s="126"/>
    </row>
    <row r="46" spans="1:27" s="13" customFormat="1" ht="116.25">
      <c r="A46" s="113"/>
      <c r="B46" s="106"/>
      <c r="C46" s="49" t="s">
        <v>97</v>
      </c>
      <c r="D46" s="1" t="s">
        <v>356</v>
      </c>
      <c r="E46" s="20" t="s">
        <v>357</v>
      </c>
      <c r="F46" s="20" t="s">
        <v>357</v>
      </c>
      <c r="G46" s="57">
        <v>2020</v>
      </c>
      <c r="H46" s="106"/>
      <c r="I46" s="2">
        <v>1288</v>
      </c>
      <c r="J46" s="2">
        <v>1392.0150000000001</v>
      </c>
      <c r="K46" s="2">
        <f t="shared" si="0"/>
        <v>104.0150000000001</v>
      </c>
      <c r="L46" s="70" t="s">
        <v>681</v>
      </c>
      <c r="M46" s="2">
        <v>1392.0150000000001</v>
      </c>
      <c r="N46" s="2"/>
      <c r="O46" s="2"/>
      <c r="P46" s="2"/>
      <c r="Q46" s="118"/>
      <c r="R46" s="118"/>
      <c r="S46" s="119"/>
      <c r="T46" s="119"/>
      <c r="U46" s="120"/>
      <c r="V46" s="120"/>
      <c r="W46" s="119"/>
      <c r="X46" s="119"/>
      <c r="Y46" s="119"/>
      <c r="Z46" s="126"/>
    </row>
    <row r="47" spans="1:27" s="13" customFormat="1" ht="69.75">
      <c r="A47" s="125" t="s">
        <v>345</v>
      </c>
      <c r="B47" s="106"/>
      <c r="C47" s="49" t="s">
        <v>98</v>
      </c>
      <c r="D47" s="1" t="s">
        <v>71</v>
      </c>
      <c r="E47" s="20" t="s">
        <v>69</v>
      </c>
      <c r="F47" s="20" t="s">
        <v>69</v>
      </c>
      <c r="G47" s="57" t="s">
        <v>81</v>
      </c>
      <c r="H47" s="106"/>
      <c r="I47" s="2">
        <v>4704.7366782142853</v>
      </c>
      <c r="J47" s="2">
        <v>4704.73668</v>
      </c>
      <c r="K47" s="2">
        <f t="shared" si="0"/>
        <v>1.7857146303867921E-6</v>
      </c>
      <c r="L47" s="69" t="s">
        <v>694</v>
      </c>
      <c r="M47" s="2">
        <v>4704.73668</v>
      </c>
      <c r="N47" s="2"/>
      <c r="O47" s="2"/>
      <c r="P47" s="2"/>
      <c r="Q47" s="118"/>
      <c r="R47" s="118"/>
      <c r="S47" s="119"/>
      <c r="T47" s="119"/>
      <c r="U47" s="120"/>
      <c r="V47" s="120"/>
      <c r="W47" s="72"/>
      <c r="X47" s="72"/>
      <c r="Y47" s="74"/>
      <c r="Z47" s="126"/>
    </row>
    <row r="48" spans="1:27" s="13" customFormat="1" ht="116.25">
      <c r="A48" s="113"/>
      <c r="B48" s="106"/>
      <c r="C48" s="49" t="s">
        <v>99</v>
      </c>
      <c r="D48" s="1" t="s">
        <v>356</v>
      </c>
      <c r="E48" s="20" t="s">
        <v>357</v>
      </c>
      <c r="F48" s="20" t="s">
        <v>357</v>
      </c>
      <c r="G48" s="57">
        <v>2020</v>
      </c>
      <c r="H48" s="106"/>
      <c r="I48" s="2">
        <v>284</v>
      </c>
      <c r="J48" s="2">
        <v>1030.7619999999999</v>
      </c>
      <c r="K48" s="2">
        <f t="shared" si="0"/>
        <v>746.76199999999994</v>
      </c>
      <c r="L48" s="70" t="s">
        <v>682</v>
      </c>
      <c r="M48" s="2">
        <v>1030.7619999999999</v>
      </c>
      <c r="N48" s="2"/>
      <c r="O48" s="2"/>
      <c r="P48" s="2"/>
      <c r="Q48" s="118"/>
      <c r="R48" s="118"/>
      <c r="S48" s="119"/>
      <c r="T48" s="119"/>
      <c r="U48" s="120"/>
      <c r="V48" s="120"/>
      <c r="W48" s="127"/>
      <c r="X48" s="127"/>
      <c r="Y48" s="121"/>
      <c r="Z48" s="128"/>
    </row>
    <row r="49" spans="1:37" s="13" customFormat="1" ht="46.5">
      <c r="A49" s="125" t="s">
        <v>346</v>
      </c>
      <c r="B49" s="106"/>
      <c r="C49" s="49" t="s">
        <v>100</v>
      </c>
      <c r="D49" s="55" t="s">
        <v>71</v>
      </c>
      <c r="E49" s="20" t="s">
        <v>69</v>
      </c>
      <c r="F49" s="20" t="s">
        <v>69</v>
      </c>
      <c r="G49" s="55" t="s">
        <v>81</v>
      </c>
      <c r="H49" s="106"/>
      <c r="I49" s="19">
        <v>6950.6431217857134</v>
      </c>
      <c r="J49" s="19">
        <v>6950.6431199999997</v>
      </c>
      <c r="K49" s="2">
        <f t="shared" si="0"/>
        <v>-1.7857137208920904E-6</v>
      </c>
      <c r="L49" s="69" t="s">
        <v>694</v>
      </c>
      <c r="M49" s="19">
        <v>6950.6431199999997</v>
      </c>
      <c r="N49" s="19"/>
      <c r="O49" s="19"/>
      <c r="P49" s="19"/>
      <c r="Q49" s="118"/>
      <c r="R49" s="118"/>
      <c r="S49" s="119"/>
      <c r="T49" s="119"/>
      <c r="U49" s="120"/>
      <c r="V49" s="120"/>
      <c r="W49" s="73"/>
      <c r="X49" s="73"/>
      <c r="Y49" s="73"/>
      <c r="Z49" s="128"/>
    </row>
    <row r="50" spans="1:37" s="13" customFormat="1" ht="93">
      <c r="A50" s="113"/>
      <c r="B50" s="106"/>
      <c r="C50" s="49" t="s">
        <v>101</v>
      </c>
      <c r="D50" s="55" t="s">
        <v>356</v>
      </c>
      <c r="E50" s="20" t="s">
        <v>357</v>
      </c>
      <c r="F50" s="20" t="s">
        <v>357</v>
      </c>
      <c r="G50" s="55">
        <v>2020</v>
      </c>
      <c r="H50" s="106"/>
      <c r="I50" s="19">
        <v>1090</v>
      </c>
      <c r="J50" s="19">
        <v>1184.4760000000001</v>
      </c>
      <c r="K50" s="2">
        <f t="shared" si="0"/>
        <v>94.476000000000113</v>
      </c>
      <c r="L50" s="70" t="s">
        <v>683</v>
      </c>
      <c r="M50" s="19">
        <v>1184.4760000000001</v>
      </c>
      <c r="N50" s="19"/>
      <c r="O50" s="19"/>
      <c r="P50" s="19"/>
      <c r="Q50" s="118"/>
      <c r="R50" s="118"/>
      <c r="S50" s="119"/>
      <c r="T50" s="119"/>
      <c r="U50" s="120"/>
      <c r="V50" s="120"/>
      <c r="W50" s="119"/>
      <c r="X50" s="119"/>
      <c r="Y50" s="119"/>
      <c r="Z50" s="128"/>
    </row>
    <row r="51" spans="1:37" s="13" customFormat="1" ht="46.5">
      <c r="A51" s="125" t="s">
        <v>347</v>
      </c>
      <c r="B51" s="106"/>
      <c r="C51" s="49" t="s">
        <v>34</v>
      </c>
      <c r="D51" s="55" t="s">
        <v>71</v>
      </c>
      <c r="E51" s="17" t="s">
        <v>69</v>
      </c>
      <c r="F51" s="17" t="s">
        <v>69</v>
      </c>
      <c r="G51" s="55" t="s">
        <v>81</v>
      </c>
      <c r="H51" s="106"/>
      <c r="I51" s="19">
        <v>7924.9466410714285</v>
      </c>
      <c r="J51" s="19">
        <v>7924.94679</v>
      </c>
      <c r="K51" s="2">
        <f t="shared" si="0"/>
        <v>1.4892857143422589E-4</v>
      </c>
      <c r="L51" s="69" t="s">
        <v>694</v>
      </c>
      <c r="M51" s="19">
        <v>7924.94679</v>
      </c>
      <c r="N51" s="19"/>
      <c r="O51" s="19"/>
      <c r="P51" s="19"/>
      <c r="Q51" s="118"/>
      <c r="R51" s="118"/>
      <c r="S51" s="119"/>
      <c r="T51" s="119"/>
      <c r="U51" s="120"/>
      <c r="V51" s="120"/>
      <c r="W51" s="119"/>
      <c r="X51" s="119"/>
      <c r="Y51" s="119"/>
      <c r="Z51" s="129"/>
      <c r="AC51" s="23"/>
    </row>
    <row r="52" spans="1:37" s="21" customFormat="1" ht="93">
      <c r="A52" s="113"/>
      <c r="B52" s="106"/>
      <c r="C52" s="49" t="s">
        <v>102</v>
      </c>
      <c r="D52" s="55" t="s">
        <v>356</v>
      </c>
      <c r="E52" s="17" t="s">
        <v>357</v>
      </c>
      <c r="F52" s="17" t="s">
        <v>357</v>
      </c>
      <c r="G52" s="55">
        <v>2020</v>
      </c>
      <c r="H52" s="106"/>
      <c r="I52" s="19">
        <v>293.45</v>
      </c>
      <c r="J52" s="19">
        <v>1229.606</v>
      </c>
      <c r="K52" s="2">
        <f t="shared" si="0"/>
        <v>936.15599999999995</v>
      </c>
      <c r="L52" s="70" t="s">
        <v>684</v>
      </c>
      <c r="M52" s="19">
        <v>1229.606</v>
      </c>
      <c r="N52" s="19"/>
      <c r="O52" s="19"/>
      <c r="P52" s="19"/>
      <c r="Q52" s="118"/>
      <c r="R52" s="118"/>
      <c r="S52" s="119"/>
      <c r="T52" s="119"/>
      <c r="U52" s="120"/>
      <c r="V52" s="120"/>
      <c r="W52" s="119"/>
      <c r="X52" s="119"/>
      <c r="Y52" s="119"/>
      <c r="Z52" s="129"/>
      <c r="AA52" s="24"/>
      <c r="AB52" s="25"/>
      <c r="AC52" s="25"/>
      <c r="AD52" s="26"/>
      <c r="AE52" s="26"/>
      <c r="AF52" s="26"/>
      <c r="AG52" s="26"/>
      <c r="AH52" s="27"/>
      <c r="AI52" s="27"/>
      <c r="AJ52" s="27"/>
      <c r="AK52" s="27"/>
    </row>
    <row r="53" spans="1:37" s="21" customFormat="1" ht="69.75">
      <c r="A53" s="125" t="s">
        <v>348</v>
      </c>
      <c r="B53" s="106"/>
      <c r="C53" s="49" t="s">
        <v>103</v>
      </c>
      <c r="D53" s="1" t="s">
        <v>71</v>
      </c>
      <c r="E53" s="17" t="s">
        <v>69</v>
      </c>
      <c r="F53" s="17" t="s">
        <v>69</v>
      </c>
      <c r="G53" s="55" t="s">
        <v>81</v>
      </c>
      <c r="H53" s="106"/>
      <c r="I53" s="19">
        <v>9410.2631999999976</v>
      </c>
      <c r="J53" s="19">
        <v>9410.2631999999994</v>
      </c>
      <c r="K53" s="2">
        <f t="shared" si="0"/>
        <v>0</v>
      </c>
      <c r="L53" s="69" t="s">
        <v>694</v>
      </c>
      <c r="M53" s="19">
        <v>9410.2631999999994</v>
      </c>
      <c r="N53" s="19"/>
      <c r="O53" s="19"/>
      <c r="P53" s="19"/>
      <c r="Q53" s="118"/>
      <c r="R53" s="118"/>
      <c r="S53" s="119"/>
      <c r="T53" s="119"/>
      <c r="U53" s="120"/>
      <c r="V53" s="120"/>
      <c r="W53" s="119"/>
      <c r="X53" s="119"/>
      <c r="Y53" s="119"/>
      <c r="Z53" s="129"/>
      <c r="AA53" s="24"/>
      <c r="AB53" s="25"/>
      <c r="AC53" s="25"/>
      <c r="AD53" s="26"/>
      <c r="AE53" s="26"/>
      <c r="AF53" s="26"/>
      <c r="AG53" s="26"/>
      <c r="AH53" s="27"/>
      <c r="AI53" s="27"/>
      <c r="AJ53" s="27"/>
      <c r="AK53" s="27"/>
    </row>
    <row r="54" spans="1:37" s="13" customFormat="1" ht="116.25">
      <c r="A54" s="113"/>
      <c r="B54" s="106"/>
      <c r="C54" s="49" t="s">
        <v>104</v>
      </c>
      <c r="D54" s="14" t="s">
        <v>356</v>
      </c>
      <c r="E54" s="17" t="s">
        <v>357</v>
      </c>
      <c r="F54" s="17" t="s">
        <v>357</v>
      </c>
      <c r="G54" s="55">
        <v>2020</v>
      </c>
      <c r="H54" s="106"/>
      <c r="I54" s="19">
        <v>1204</v>
      </c>
      <c r="J54" s="19">
        <v>1165.3579999999999</v>
      </c>
      <c r="K54" s="2">
        <f t="shared" si="0"/>
        <v>-38.642000000000053</v>
      </c>
      <c r="L54" s="70" t="s">
        <v>697</v>
      </c>
      <c r="M54" s="19">
        <v>1165.3579999999999</v>
      </c>
      <c r="N54" s="19"/>
      <c r="O54" s="19"/>
      <c r="P54" s="19"/>
      <c r="Q54" s="118"/>
      <c r="R54" s="118"/>
      <c r="S54" s="119"/>
      <c r="T54" s="119"/>
      <c r="U54" s="119"/>
      <c r="V54" s="119"/>
      <c r="W54" s="130">
        <v>1142</v>
      </c>
      <c r="X54" s="130">
        <v>1137</v>
      </c>
      <c r="Y54" s="119"/>
      <c r="Z54" s="131" t="s">
        <v>717</v>
      </c>
      <c r="AA54" s="28"/>
      <c r="AB54" s="25"/>
      <c r="AC54" s="25"/>
    </row>
    <row r="55" spans="1:37" s="13" customFormat="1" ht="139.5">
      <c r="A55" s="125" t="s">
        <v>349</v>
      </c>
      <c r="B55" s="106"/>
      <c r="C55" s="49" t="s">
        <v>105</v>
      </c>
      <c r="D55" s="14" t="s">
        <v>71</v>
      </c>
      <c r="E55" s="17" t="s">
        <v>69</v>
      </c>
      <c r="F55" s="17" t="s">
        <v>69</v>
      </c>
      <c r="G55" s="55" t="s">
        <v>81</v>
      </c>
      <c r="H55" s="106"/>
      <c r="I55" s="19">
        <v>390.48517607142855</v>
      </c>
      <c r="J55" s="19">
        <v>390.48518999999999</v>
      </c>
      <c r="K55" s="2">
        <f t="shared" si="0"/>
        <v>1.3928571434007608E-5</v>
      </c>
      <c r="L55" s="69" t="s">
        <v>694</v>
      </c>
      <c r="M55" s="19">
        <v>390.48518999999999</v>
      </c>
      <c r="N55" s="19"/>
      <c r="O55" s="19"/>
      <c r="P55" s="19"/>
      <c r="Q55" s="118"/>
      <c r="R55" s="118"/>
      <c r="S55" s="119"/>
      <c r="T55" s="119"/>
      <c r="U55" s="119"/>
      <c r="V55" s="119"/>
      <c r="W55" s="120"/>
      <c r="X55" s="120"/>
      <c r="Y55" s="119"/>
      <c r="Z55" s="109"/>
      <c r="AA55" s="29"/>
      <c r="AB55" s="25"/>
      <c r="AC55" s="25"/>
      <c r="AD55" s="23"/>
    </row>
    <row r="56" spans="1:37" s="13" customFormat="1" ht="186">
      <c r="A56" s="113"/>
      <c r="B56" s="106"/>
      <c r="C56" s="49" t="s">
        <v>106</v>
      </c>
      <c r="D56" s="14" t="s">
        <v>356</v>
      </c>
      <c r="E56" s="17" t="s">
        <v>357</v>
      </c>
      <c r="F56" s="17" t="s">
        <v>357</v>
      </c>
      <c r="G56" s="55">
        <v>2020</v>
      </c>
      <c r="H56" s="106"/>
      <c r="I56" s="19">
        <v>134.94999999999999</v>
      </c>
      <c r="J56" s="19">
        <v>431.03899999999999</v>
      </c>
      <c r="K56" s="2">
        <f t="shared" si="0"/>
        <v>296.089</v>
      </c>
      <c r="L56" s="70" t="s">
        <v>685</v>
      </c>
      <c r="M56" s="19">
        <v>431.03899999999999</v>
      </c>
      <c r="N56" s="19"/>
      <c r="O56" s="19"/>
      <c r="P56" s="19"/>
      <c r="Q56" s="118"/>
      <c r="R56" s="118"/>
      <c r="S56" s="119"/>
      <c r="T56" s="119"/>
      <c r="U56" s="119"/>
      <c r="V56" s="119"/>
      <c r="W56" s="120"/>
      <c r="X56" s="120"/>
      <c r="Y56" s="119"/>
      <c r="Z56" s="109"/>
      <c r="AA56" s="29"/>
      <c r="AB56" s="25"/>
      <c r="AC56" s="25"/>
    </row>
    <row r="57" spans="1:37" s="13" customFormat="1" ht="139.5">
      <c r="A57" s="125" t="s">
        <v>350</v>
      </c>
      <c r="B57" s="106"/>
      <c r="C57" s="49" t="s">
        <v>107</v>
      </c>
      <c r="D57" s="14" t="s">
        <v>71</v>
      </c>
      <c r="E57" s="17" t="s">
        <v>69</v>
      </c>
      <c r="F57" s="17" t="s">
        <v>69</v>
      </c>
      <c r="G57" s="55" t="s">
        <v>81</v>
      </c>
      <c r="H57" s="106"/>
      <c r="I57" s="19">
        <v>575.31475</v>
      </c>
      <c r="J57" s="19">
        <v>575.31475</v>
      </c>
      <c r="K57" s="2">
        <f t="shared" si="0"/>
        <v>0</v>
      </c>
      <c r="L57" s="69" t="s">
        <v>694</v>
      </c>
      <c r="M57" s="19">
        <v>575.31475</v>
      </c>
      <c r="N57" s="19"/>
      <c r="O57" s="19"/>
      <c r="P57" s="19"/>
      <c r="Q57" s="118"/>
      <c r="R57" s="118"/>
      <c r="S57" s="119"/>
      <c r="T57" s="119"/>
      <c r="U57" s="119"/>
      <c r="V57" s="119"/>
      <c r="W57" s="120"/>
      <c r="X57" s="120"/>
      <c r="Y57" s="119"/>
      <c r="Z57" s="109"/>
      <c r="AA57" s="29"/>
      <c r="AB57" s="25"/>
      <c r="AC57" s="25"/>
    </row>
    <row r="58" spans="1:37" s="13" customFormat="1" ht="186">
      <c r="A58" s="113"/>
      <c r="B58" s="106"/>
      <c r="C58" s="49" t="s">
        <v>108</v>
      </c>
      <c r="D58" s="14" t="s">
        <v>356</v>
      </c>
      <c r="E58" s="17" t="s">
        <v>357</v>
      </c>
      <c r="F58" s="17" t="s">
        <v>357</v>
      </c>
      <c r="G58" s="55">
        <v>2020</v>
      </c>
      <c r="H58" s="106"/>
      <c r="I58" s="19">
        <v>198.83</v>
      </c>
      <c r="J58" s="19">
        <v>775.37599999999998</v>
      </c>
      <c r="K58" s="2">
        <f t="shared" si="0"/>
        <v>576.54599999999994</v>
      </c>
      <c r="L58" s="70" t="s">
        <v>686</v>
      </c>
      <c r="M58" s="19">
        <v>775.37599999999998</v>
      </c>
      <c r="N58" s="19"/>
      <c r="O58" s="19"/>
      <c r="P58" s="19"/>
      <c r="Q58" s="118"/>
      <c r="R58" s="118"/>
      <c r="S58" s="119"/>
      <c r="T58" s="119"/>
      <c r="U58" s="119"/>
      <c r="V58" s="119"/>
      <c r="W58" s="120"/>
      <c r="X58" s="120"/>
      <c r="Y58" s="119"/>
      <c r="Z58" s="109"/>
      <c r="AB58" s="77"/>
      <c r="AC58" s="77"/>
    </row>
    <row r="59" spans="1:37" s="13" customFormat="1" ht="162.75">
      <c r="A59" s="55" t="s">
        <v>351</v>
      </c>
      <c r="B59" s="106"/>
      <c r="C59" s="49" t="s">
        <v>35</v>
      </c>
      <c r="D59" s="55" t="s">
        <v>71</v>
      </c>
      <c r="E59" s="17" t="s">
        <v>69</v>
      </c>
      <c r="F59" s="17" t="s">
        <v>69</v>
      </c>
      <c r="G59" s="55" t="s">
        <v>427</v>
      </c>
      <c r="H59" s="106"/>
      <c r="I59" s="19">
        <v>20000</v>
      </c>
      <c r="J59" s="19">
        <v>19830.24986</v>
      </c>
      <c r="K59" s="2">
        <f t="shared" si="0"/>
        <v>-169.7501400000001</v>
      </c>
      <c r="L59" s="70" t="s">
        <v>78</v>
      </c>
      <c r="M59" s="19">
        <v>19830.24986</v>
      </c>
      <c r="N59" s="19"/>
      <c r="O59" s="19"/>
      <c r="P59" s="19"/>
      <c r="Q59" s="118"/>
      <c r="R59" s="118"/>
      <c r="S59" s="119"/>
      <c r="T59" s="119"/>
      <c r="U59" s="119"/>
      <c r="V59" s="119"/>
      <c r="W59" s="120"/>
      <c r="X59" s="120"/>
      <c r="Y59" s="119"/>
      <c r="Z59" s="109"/>
    </row>
    <row r="60" spans="1:37" s="13" customFormat="1" ht="93">
      <c r="A60" s="88" t="s">
        <v>352</v>
      </c>
      <c r="B60" s="106"/>
      <c r="C60" s="49" t="s">
        <v>109</v>
      </c>
      <c r="D60" s="14" t="s">
        <v>71</v>
      </c>
      <c r="E60" s="17" t="s">
        <v>69</v>
      </c>
      <c r="F60" s="17" t="s">
        <v>69</v>
      </c>
      <c r="G60" s="55" t="s">
        <v>427</v>
      </c>
      <c r="H60" s="106"/>
      <c r="I60" s="19">
        <v>24632.741600000001</v>
      </c>
      <c r="J60" s="19">
        <v>23352.009610000001</v>
      </c>
      <c r="K60" s="2">
        <f t="shared" si="0"/>
        <v>-1280.7319900000002</v>
      </c>
      <c r="L60" s="70" t="s">
        <v>78</v>
      </c>
      <c r="M60" s="19">
        <v>23352.009610000001</v>
      </c>
      <c r="N60" s="19"/>
      <c r="O60" s="19"/>
      <c r="P60" s="19"/>
      <c r="Q60" s="118"/>
      <c r="R60" s="118"/>
      <c r="S60" s="119"/>
      <c r="T60" s="119"/>
      <c r="U60" s="119"/>
      <c r="V60" s="119"/>
      <c r="W60" s="119"/>
      <c r="X60" s="120"/>
      <c r="Y60" s="119"/>
      <c r="Z60" s="128"/>
    </row>
    <row r="61" spans="1:37" s="13" customFormat="1" ht="139.5">
      <c r="A61" s="113"/>
      <c r="B61" s="106"/>
      <c r="C61" s="49" t="s">
        <v>110</v>
      </c>
      <c r="D61" s="55" t="s">
        <v>356</v>
      </c>
      <c r="E61" s="17" t="s">
        <v>357</v>
      </c>
      <c r="F61" s="17"/>
      <c r="G61" s="55">
        <v>2021</v>
      </c>
      <c r="H61" s="106"/>
      <c r="I61" s="19">
        <v>1790.84</v>
      </c>
      <c r="J61" s="19"/>
      <c r="K61" s="2">
        <f t="shared" si="0"/>
        <v>-1790.84</v>
      </c>
      <c r="L61" s="70" t="s">
        <v>78</v>
      </c>
      <c r="M61" s="19"/>
      <c r="N61" s="19"/>
      <c r="O61" s="19"/>
      <c r="P61" s="19"/>
      <c r="Q61" s="118"/>
      <c r="R61" s="118"/>
      <c r="S61" s="119"/>
      <c r="T61" s="119"/>
      <c r="U61" s="119"/>
      <c r="V61" s="119"/>
      <c r="W61" s="119"/>
      <c r="X61" s="119"/>
      <c r="Y61" s="119"/>
      <c r="Z61" s="132"/>
    </row>
    <row r="62" spans="1:37" s="13" customFormat="1" ht="116.25">
      <c r="A62" s="88" t="s">
        <v>353</v>
      </c>
      <c r="B62" s="106"/>
      <c r="C62" s="49" t="s">
        <v>111</v>
      </c>
      <c r="D62" s="55" t="s">
        <v>71</v>
      </c>
      <c r="E62" s="17" t="s">
        <v>69</v>
      </c>
      <c r="F62" s="17" t="s">
        <v>69</v>
      </c>
      <c r="G62" s="55" t="s">
        <v>427</v>
      </c>
      <c r="H62" s="106"/>
      <c r="I62" s="19">
        <v>27034.293989999998</v>
      </c>
      <c r="J62" s="19">
        <v>25830.48677</v>
      </c>
      <c r="K62" s="2">
        <f t="shared" si="0"/>
        <v>-1203.8072199999988</v>
      </c>
      <c r="L62" s="70" t="s">
        <v>78</v>
      </c>
      <c r="M62" s="19">
        <v>25830.48677</v>
      </c>
      <c r="N62" s="19"/>
      <c r="O62" s="19"/>
      <c r="P62" s="19"/>
      <c r="Q62" s="118"/>
      <c r="R62" s="118"/>
      <c r="S62" s="119"/>
      <c r="T62" s="119"/>
      <c r="U62" s="119"/>
      <c r="V62" s="119"/>
      <c r="W62" s="119"/>
      <c r="X62" s="119"/>
      <c r="Y62" s="119"/>
      <c r="Z62" s="132"/>
    </row>
    <row r="63" spans="1:37" s="13" customFormat="1" ht="162.75">
      <c r="A63" s="113"/>
      <c r="B63" s="106"/>
      <c r="C63" s="49" t="s">
        <v>112</v>
      </c>
      <c r="D63" s="14" t="s">
        <v>356</v>
      </c>
      <c r="E63" s="17" t="s">
        <v>357</v>
      </c>
      <c r="F63" s="17"/>
      <c r="G63" s="55">
        <v>2021</v>
      </c>
      <c r="H63" s="106"/>
      <c r="I63" s="19">
        <v>1864.68</v>
      </c>
      <c r="J63" s="19"/>
      <c r="K63" s="2">
        <f t="shared" si="0"/>
        <v>-1864.68</v>
      </c>
      <c r="L63" s="70" t="s">
        <v>78</v>
      </c>
      <c r="M63" s="19"/>
      <c r="N63" s="19"/>
      <c r="O63" s="19"/>
      <c r="P63" s="19"/>
      <c r="Q63" s="118"/>
      <c r="R63" s="118"/>
      <c r="S63" s="119"/>
      <c r="T63" s="119"/>
      <c r="U63" s="119"/>
      <c r="V63" s="119"/>
      <c r="W63" s="119"/>
      <c r="X63" s="119"/>
      <c r="Y63" s="119"/>
      <c r="Z63" s="132"/>
    </row>
    <row r="64" spans="1:37" s="13" customFormat="1" ht="93">
      <c r="A64" s="88" t="s">
        <v>354</v>
      </c>
      <c r="B64" s="106"/>
      <c r="C64" s="49" t="s">
        <v>113</v>
      </c>
      <c r="D64" s="14" t="s">
        <v>71</v>
      </c>
      <c r="E64" s="17" t="s">
        <v>69</v>
      </c>
      <c r="F64" s="17" t="s">
        <v>69</v>
      </c>
      <c r="G64" s="55" t="s">
        <v>82</v>
      </c>
      <c r="H64" s="106"/>
      <c r="I64" s="19">
        <v>8629.7764299999999</v>
      </c>
      <c r="J64" s="19">
        <v>2662.3357099999998</v>
      </c>
      <c r="K64" s="2">
        <f t="shared" si="0"/>
        <v>-5967.4407200000005</v>
      </c>
      <c r="L64" s="70" t="s">
        <v>78</v>
      </c>
      <c r="M64" s="19">
        <v>2662.3357099999998</v>
      </c>
      <c r="N64" s="19"/>
      <c r="O64" s="19"/>
      <c r="P64" s="19"/>
      <c r="Q64" s="118"/>
      <c r="R64" s="118"/>
      <c r="S64" s="119"/>
      <c r="T64" s="119"/>
      <c r="U64" s="119"/>
      <c r="V64" s="119"/>
      <c r="W64" s="119"/>
      <c r="X64" s="119"/>
      <c r="Y64" s="119"/>
      <c r="Z64" s="132"/>
    </row>
    <row r="65" spans="1:27" s="13" customFormat="1" ht="139.5">
      <c r="A65" s="113"/>
      <c r="B65" s="106"/>
      <c r="C65" s="49" t="s">
        <v>114</v>
      </c>
      <c r="D65" s="14" t="s">
        <v>356</v>
      </c>
      <c r="E65" s="17" t="s">
        <v>357</v>
      </c>
      <c r="F65" s="17"/>
      <c r="G65" s="55">
        <v>2021</v>
      </c>
      <c r="H65" s="106"/>
      <c r="I65" s="19">
        <v>2149.299</v>
      </c>
      <c r="J65" s="19"/>
      <c r="K65" s="2">
        <f t="shared" si="0"/>
        <v>-2149.299</v>
      </c>
      <c r="L65" s="70" t="s">
        <v>78</v>
      </c>
      <c r="M65" s="19"/>
      <c r="N65" s="19"/>
      <c r="O65" s="19"/>
      <c r="P65" s="19"/>
      <c r="Q65" s="118"/>
      <c r="R65" s="118"/>
      <c r="S65" s="119"/>
      <c r="T65" s="119"/>
      <c r="U65" s="119"/>
      <c r="V65" s="119"/>
      <c r="W65" s="119"/>
      <c r="X65" s="119"/>
      <c r="Y65" s="119"/>
      <c r="Z65" s="132"/>
    </row>
    <row r="66" spans="1:27" s="13" customFormat="1" ht="93">
      <c r="A66" s="55" t="s">
        <v>355</v>
      </c>
      <c r="B66" s="106"/>
      <c r="C66" s="49" t="s">
        <v>115</v>
      </c>
      <c r="D66" s="55" t="s">
        <v>356</v>
      </c>
      <c r="E66" s="17" t="s">
        <v>357</v>
      </c>
      <c r="F66" s="17"/>
      <c r="G66" s="55">
        <v>2021</v>
      </c>
      <c r="H66" s="106"/>
      <c r="I66" s="19">
        <v>4232.8661000003003</v>
      </c>
      <c r="J66" s="19"/>
      <c r="K66" s="2">
        <f t="shared" si="0"/>
        <v>-4232.8661000003003</v>
      </c>
      <c r="L66" s="70" t="s">
        <v>78</v>
      </c>
      <c r="M66" s="19"/>
      <c r="N66" s="19"/>
      <c r="O66" s="19"/>
      <c r="P66" s="19"/>
      <c r="Q66" s="118"/>
      <c r="R66" s="118"/>
      <c r="S66" s="119"/>
      <c r="T66" s="119"/>
      <c r="U66" s="119"/>
      <c r="V66" s="119"/>
      <c r="W66" s="119"/>
      <c r="X66" s="119"/>
      <c r="Y66" s="119"/>
      <c r="Z66" s="132"/>
    </row>
    <row r="67" spans="1:27" s="21" customFormat="1" ht="72" customHeight="1">
      <c r="A67" s="88">
        <v>5</v>
      </c>
      <c r="B67" s="106"/>
      <c r="C67" s="95" t="s">
        <v>36</v>
      </c>
      <c r="D67" s="55" t="s">
        <v>67</v>
      </c>
      <c r="E67" s="49" t="s">
        <v>358</v>
      </c>
      <c r="F67" s="49" t="s">
        <v>358</v>
      </c>
      <c r="G67" s="88" t="s">
        <v>83</v>
      </c>
      <c r="H67" s="106"/>
      <c r="I67" s="89">
        <v>4227359.3101099199</v>
      </c>
      <c r="J67" s="89">
        <v>3921902.34387</v>
      </c>
      <c r="K67" s="89">
        <f>J67-I67</f>
        <v>-305456.96623991989</v>
      </c>
      <c r="L67" s="97" t="s">
        <v>698</v>
      </c>
      <c r="M67" s="89">
        <v>1425612.1855268274</v>
      </c>
      <c r="N67" s="89">
        <v>96290.158343172603</v>
      </c>
      <c r="O67" s="89">
        <v>2400000</v>
      </c>
      <c r="P67" s="89"/>
      <c r="Q67" s="118"/>
      <c r="R67" s="118"/>
      <c r="S67" s="119"/>
      <c r="T67" s="119"/>
      <c r="U67" s="119"/>
      <c r="V67" s="119"/>
      <c r="W67" s="119"/>
      <c r="X67" s="119"/>
      <c r="Y67" s="119"/>
      <c r="Z67" s="132"/>
    </row>
    <row r="68" spans="1:27" s="21" customFormat="1" ht="72" customHeight="1">
      <c r="A68" s="105"/>
      <c r="B68" s="106"/>
      <c r="C68" s="122"/>
      <c r="D68" s="55" t="s">
        <v>67</v>
      </c>
      <c r="E68" s="49" t="s">
        <v>359</v>
      </c>
      <c r="F68" s="49" t="s">
        <v>359</v>
      </c>
      <c r="G68" s="82"/>
      <c r="H68" s="106"/>
      <c r="I68" s="105"/>
      <c r="J68" s="105"/>
      <c r="K68" s="105"/>
      <c r="L68" s="109"/>
      <c r="M68" s="82"/>
      <c r="N68" s="82"/>
      <c r="O68" s="82"/>
      <c r="P68" s="82"/>
      <c r="Q68" s="118"/>
      <c r="R68" s="118"/>
      <c r="S68" s="119"/>
      <c r="T68" s="119"/>
      <c r="U68" s="119"/>
      <c r="V68" s="119"/>
      <c r="W68" s="119"/>
      <c r="X68" s="119"/>
      <c r="Y68" s="119"/>
      <c r="Z68" s="132"/>
    </row>
    <row r="69" spans="1:27" s="13" customFormat="1" ht="72" customHeight="1">
      <c r="A69" s="105"/>
      <c r="B69" s="106"/>
      <c r="C69" s="122"/>
      <c r="D69" s="55" t="s">
        <v>67</v>
      </c>
      <c r="E69" s="49" t="s">
        <v>360</v>
      </c>
      <c r="F69" s="49" t="s">
        <v>360</v>
      </c>
      <c r="G69" s="82"/>
      <c r="H69" s="106"/>
      <c r="I69" s="105"/>
      <c r="J69" s="105"/>
      <c r="K69" s="105"/>
      <c r="L69" s="109"/>
      <c r="M69" s="82"/>
      <c r="N69" s="82"/>
      <c r="O69" s="82"/>
      <c r="P69" s="82"/>
      <c r="Q69" s="118"/>
      <c r="R69" s="118"/>
      <c r="S69" s="119"/>
      <c r="T69" s="119"/>
      <c r="U69" s="119"/>
      <c r="V69" s="119"/>
      <c r="W69" s="119"/>
      <c r="X69" s="119"/>
      <c r="Y69" s="119"/>
      <c r="Z69" s="132"/>
    </row>
    <row r="70" spans="1:27" s="13" customFormat="1" ht="72" customHeight="1">
      <c r="A70" s="105"/>
      <c r="B70" s="106"/>
      <c r="C70" s="122"/>
      <c r="D70" s="55" t="s">
        <v>73</v>
      </c>
      <c r="E70" s="49" t="s">
        <v>361</v>
      </c>
      <c r="F70" s="49" t="s">
        <v>361</v>
      </c>
      <c r="G70" s="82"/>
      <c r="H70" s="106"/>
      <c r="I70" s="105"/>
      <c r="J70" s="105"/>
      <c r="K70" s="105"/>
      <c r="L70" s="109"/>
      <c r="M70" s="82"/>
      <c r="N70" s="82"/>
      <c r="O70" s="82"/>
      <c r="P70" s="82"/>
      <c r="Q70" s="118"/>
      <c r="R70" s="118"/>
      <c r="S70" s="119"/>
      <c r="T70" s="119"/>
      <c r="U70" s="119"/>
      <c r="V70" s="119"/>
      <c r="W70" s="119"/>
      <c r="X70" s="119"/>
      <c r="Y70" s="119"/>
      <c r="Z70" s="132"/>
    </row>
    <row r="71" spans="1:27" s="13" customFormat="1" ht="72" customHeight="1">
      <c r="A71" s="105"/>
      <c r="B71" s="106"/>
      <c r="C71" s="122"/>
      <c r="D71" s="55" t="s">
        <v>67</v>
      </c>
      <c r="E71" s="49" t="s">
        <v>362</v>
      </c>
      <c r="F71" s="49"/>
      <c r="G71" s="82"/>
      <c r="H71" s="106"/>
      <c r="I71" s="105"/>
      <c r="J71" s="105"/>
      <c r="K71" s="105"/>
      <c r="L71" s="109"/>
      <c r="M71" s="82"/>
      <c r="N71" s="82"/>
      <c r="O71" s="82"/>
      <c r="P71" s="82"/>
      <c r="Q71" s="118"/>
      <c r="R71" s="118"/>
      <c r="S71" s="119"/>
      <c r="T71" s="119"/>
      <c r="U71" s="119"/>
      <c r="V71" s="119"/>
      <c r="W71" s="119"/>
      <c r="X71" s="119"/>
      <c r="Y71" s="119"/>
      <c r="Z71" s="132"/>
      <c r="AA71" s="77"/>
    </row>
    <row r="72" spans="1:27" s="21" customFormat="1" ht="72" customHeight="1">
      <c r="A72" s="105"/>
      <c r="B72" s="106"/>
      <c r="C72" s="122"/>
      <c r="D72" s="55" t="s">
        <v>67</v>
      </c>
      <c r="E72" s="49" t="s">
        <v>363</v>
      </c>
      <c r="F72" s="17"/>
      <c r="G72" s="82"/>
      <c r="H72" s="106"/>
      <c r="I72" s="105"/>
      <c r="J72" s="105"/>
      <c r="K72" s="105"/>
      <c r="L72" s="109"/>
      <c r="M72" s="82"/>
      <c r="N72" s="82"/>
      <c r="O72" s="82"/>
      <c r="P72" s="82"/>
      <c r="Q72" s="118"/>
      <c r="R72" s="118"/>
      <c r="S72" s="119"/>
      <c r="T72" s="119"/>
      <c r="U72" s="119"/>
      <c r="V72" s="119"/>
      <c r="W72" s="119"/>
      <c r="X72" s="119"/>
      <c r="Y72" s="119"/>
      <c r="Z72" s="132"/>
    </row>
    <row r="73" spans="1:27" s="21" customFormat="1" ht="72" customHeight="1">
      <c r="A73" s="105"/>
      <c r="B73" s="106"/>
      <c r="C73" s="122"/>
      <c r="D73" s="55" t="s">
        <v>67</v>
      </c>
      <c r="E73" s="49" t="s">
        <v>364</v>
      </c>
      <c r="F73" s="17"/>
      <c r="G73" s="82"/>
      <c r="H73" s="106"/>
      <c r="I73" s="105"/>
      <c r="J73" s="105"/>
      <c r="K73" s="105"/>
      <c r="L73" s="109"/>
      <c r="M73" s="82"/>
      <c r="N73" s="82"/>
      <c r="O73" s="82"/>
      <c r="P73" s="82"/>
      <c r="Q73" s="118"/>
      <c r="R73" s="118"/>
      <c r="S73" s="119"/>
      <c r="T73" s="119"/>
      <c r="U73" s="119"/>
      <c r="V73" s="119"/>
      <c r="W73" s="119"/>
      <c r="X73" s="119"/>
      <c r="Y73" s="119"/>
      <c r="Z73" s="132"/>
    </row>
    <row r="74" spans="1:27" s="21" customFormat="1" ht="72" customHeight="1">
      <c r="A74" s="105"/>
      <c r="B74" s="106"/>
      <c r="C74" s="122"/>
      <c r="D74" s="55" t="s">
        <v>67</v>
      </c>
      <c r="E74" s="49" t="s">
        <v>365</v>
      </c>
      <c r="F74" s="20"/>
      <c r="G74" s="82"/>
      <c r="H74" s="106"/>
      <c r="I74" s="105"/>
      <c r="J74" s="105"/>
      <c r="K74" s="105"/>
      <c r="L74" s="109"/>
      <c r="M74" s="82"/>
      <c r="N74" s="82"/>
      <c r="O74" s="82"/>
      <c r="P74" s="82"/>
      <c r="Q74" s="118"/>
      <c r="R74" s="118"/>
      <c r="S74" s="119"/>
      <c r="T74" s="119"/>
      <c r="U74" s="119"/>
      <c r="V74" s="119"/>
      <c r="W74" s="119"/>
      <c r="X74" s="119"/>
      <c r="Y74" s="119"/>
      <c r="Z74" s="132"/>
    </row>
    <row r="75" spans="1:27" s="21" customFormat="1" ht="72" customHeight="1">
      <c r="A75" s="105"/>
      <c r="B75" s="106"/>
      <c r="C75" s="122"/>
      <c r="D75" s="55" t="s">
        <v>67</v>
      </c>
      <c r="E75" s="49" t="s">
        <v>366</v>
      </c>
      <c r="F75" s="20"/>
      <c r="G75" s="82"/>
      <c r="H75" s="106"/>
      <c r="I75" s="105"/>
      <c r="J75" s="105"/>
      <c r="K75" s="105"/>
      <c r="L75" s="109"/>
      <c r="M75" s="82"/>
      <c r="N75" s="82"/>
      <c r="O75" s="82"/>
      <c r="P75" s="82"/>
      <c r="Q75" s="118"/>
      <c r="R75" s="118"/>
      <c r="S75" s="119"/>
      <c r="T75" s="119"/>
      <c r="U75" s="119"/>
      <c r="V75" s="119"/>
      <c r="W75" s="119"/>
      <c r="X75" s="119"/>
      <c r="Y75" s="119"/>
      <c r="Z75" s="132"/>
    </row>
    <row r="76" spans="1:27" s="13" customFormat="1" ht="72" customHeight="1">
      <c r="A76" s="105"/>
      <c r="B76" s="106"/>
      <c r="C76" s="122"/>
      <c r="D76" s="55" t="s">
        <v>67</v>
      </c>
      <c r="E76" s="49" t="s">
        <v>367</v>
      </c>
      <c r="F76" s="17"/>
      <c r="G76" s="82"/>
      <c r="H76" s="106"/>
      <c r="I76" s="105"/>
      <c r="J76" s="105"/>
      <c r="K76" s="105"/>
      <c r="L76" s="109"/>
      <c r="M76" s="82"/>
      <c r="N76" s="82"/>
      <c r="O76" s="82"/>
      <c r="P76" s="82"/>
      <c r="Q76" s="118"/>
      <c r="R76" s="118"/>
      <c r="S76" s="119"/>
      <c r="T76" s="119"/>
      <c r="U76" s="119"/>
      <c r="V76" s="119"/>
      <c r="W76" s="119"/>
      <c r="X76" s="119"/>
      <c r="Y76" s="119"/>
      <c r="Z76" s="132"/>
    </row>
    <row r="77" spans="1:27" s="13" customFormat="1" ht="72" customHeight="1">
      <c r="A77" s="105"/>
      <c r="B77" s="106"/>
      <c r="C77" s="122"/>
      <c r="D77" s="55" t="s">
        <v>68</v>
      </c>
      <c r="E77" s="49" t="s">
        <v>368</v>
      </c>
      <c r="F77" s="49" t="s">
        <v>368</v>
      </c>
      <c r="G77" s="82"/>
      <c r="H77" s="106"/>
      <c r="I77" s="105"/>
      <c r="J77" s="105"/>
      <c r="K77" s="105"/>
      <c r="L77" s="109"/>
      <c r="M77" s="82"/>
      <c r="N77" s="82"/>
      <c r="O77" s="82"/>
      <c r="P77" s="82"/>
      <c r="Q77" s="118"/>
      <c r="R77" s="118"/>
      <c r="S77" s="119"/>
      <c r="T77" s="119"/>
      <c r="U77" s="119"/>
      <c r="V77" s="119"/>
      <c r="W77" s="119"/>
      <c r="X77" s="119"/>
      <c r="Y77" s="119"/>
      <c r="Z77" s="132"/>
    </row>
    <row r="78" spans="1:27" s="13" customFormat="1" ht="72" customHeight="1">
      <c r="A78" s="113"/>
      <c r="B78" s="106"/>
      <c r="C78" s="123"/>
      <c r="D78" s="55" t="s">
        <v>68</v>
      </c>
      <c r="E78" s="49" t="s">
        <v>369</v>
      </c>
      <c r="F78" s="17"/>
      <c r="G78" s="115"/>
      <c r="H78" s="106"/>
      <c r="I78" s="113"/>
      <c r="J78" s="113"/>
      <c r="K78" s="113"/>
      <c r="L78" s="117"/>
      <c r="M78" s="115"/>
      <c r="N78" s="115"/>
      <c r="O78" s="115"/>
      <c r="P78" s="115"/>
      <c r="Q78" s="118"/>
      <c r="R78" s="118"/>
      <c r="S78" s="119"/>
      <c r="T78" s="119"/>
      <c r="U78" s="119"/>
      <c r="V78" s="119"/>
      <c r="W78" s="119"/>
      <c r="X78" s="119"/>
      <c r="Y78" s="119"/>
      <c r="Z78" s="132"/>
    </row>
    <row r="79" spans="1:27" s="13" customFormat="1" ht="325.5">
      <c r="A79" s="55">
        <v>6</v>
      </c>
      <c r="B79" s="106"/>
      <c r="C79" s="49" t="s">
        <v>228</v>
      </c>
      <c r="D79" s="14" t="s">
        <v>328</v>
      </c>
      <c r="E79" s="17" t="s">
        <v>370</v>
      </c>
      <c r="F79" s="17" t="s">
        <v>370</v>
      </c>
      <c r="G79" s="55">
        <v>2020</v>
      </c>
      <c r="H79" s="106"/>
      <c r="I79" s="19">
        <v>536836.07708835695</v>
      </c>
      <c r="J79" s="19">
        <v>536836.07708835695</v>
      </c>
      <c r="K79" s="19">
        <f>J79-I79</f>
        <v>0</v>
      </c>
      <c r="L79" s="70" t="s">
        <v>699</v>
      </c>
      <c r="M79" s="19">
        <v>536836.07708835695</v>
      </c>
      <c r="N79" s="19"/>
      <c r="O79" s="19"/>
      <c r="P79" s="19"/>
      <c r="Q79" s="118"/>
      <c r="R79" s="118"/>
      <c r="S79" s="119"/>
      <c r="T79" s="119"/>
      <c r="U79" s="119"/>
      <c r="V79" s="119"/>
      <c r="W79" s="119"/>
      <c r="X79" s="119"/>
      <c r="Y79" s="119"/>
      <c r="Z79" s="132"/>
    </row>
    <row r="80" spans="1:27" s="13" customFormat="1" ht="134.25" customHeight="1">
      <c r="A80" s="88">
        <v>7</v>
      </c>
      <c r="B80" s="106"/>
      <c r="C80" s="95" t="s">
        <v>746</v>
      </c>
      <c r="D80" s="14" t="s">
        <v>371</v>
      </c>
      <c r="E80" s="49" t="s">
        <v>372</v>
      </c>
      <c r="F80" s="49" t="s">
        <v>372</v>
      </c>
      <c r="G80" s="88" t="s">
        <v>427</v>
      </c>
      <c r="H80" s="106"/>
      <c r="I80" s="89">
        <v>77436.5169042458</v>
      </c>
      <c r="J80" s="89">
        <v>77436.516910000006</v>
      </c>
      <c r="K80" s="89">
        <f>J80-I80</f>
        <v>5.7542056310921907E-6</v>
      </c>
      <c r="L80" s="97" t="s">
        <v>700</v>
      </c>
      <c r="M80" s="89">
        <v>77436.5169042458</v>
      </c>
      <c r="N80" s="89"/>
      <c r="O80" s="89"/>
      <c r="P80" s="89"/>
      <c r="Q80" s="118"/>
      <c r="R80" s="118"/>
      <c r="S80" s="119"/>
      <c r="T80" s="119"/>
      <c r="U80" s="119"/>
      <c r="V80" s="119"/>
      <c r="W80" s="119"/>
      <c r="X80" s="119"/>
      <c r="Y80" s="119"/>
      <c r="Z80" s="132"/>
    </row>
    <row r="81" spans="1:27" s="13" customFormat="1" ht="134.25" customHeight="1">
      <c r="A81" s="105"/>
      <c r="B81" s="106"/>
      <c r="C81" s="122"/>
      <c r="D81" s="14" t="s">
        <v>68</v>
      </c>
      <c r="E81" s="49" t="s">
        <v>408</v>
      </c>
      <c r="F81" s="49" t="s">
        <v>408</v>
      </c>
      <c r="G81" s="82"/>
      <c r="H81" s="106"/>
      <c r="I81" s="133"/>
      <c r="J81" s="133"/>
      <c r="K81" s="133"/>
      <c r="L81" s="134"/>
      <c r="M81" s="133"/>
      <c r="N81" s="133"/>
      <c r="O81" s="133"/>
      <c r="P81" s="133"/>
      <c r="Q81" s="118"/>
      <c r="R81" s="118"/>
      <c r="S81" s="119"/>
      <c r="T81" s="119"/>
      <c r="U81" s="119"/>
      <c r="V81" s="119"/>
      <c r="W81" s="119"/>
      <c r="X81" s="119"/>
      <c r="Y81" s="119"/>
      <c r="Z81" s="132"/>
    </row>
    <row r="82" spans="1:27" s="13" customFormat="1" ht="134.25" customHeight="1">
      <c r="A82" s="105"/>
      <c r="B82" s="106"/>
      <c r="C82" s="122"/>
      <c r="D82" s="14" t="s">
        <v>73</v>
      </c>
      <c r="E82" s="49" t="s">
        <v>373</v>
      </c>
      <c r="F82" s="49" t="s">
        <v>373</v>
      </c>
      <c r="G82" s="82"/>
      <c r="H82" s="106"/>
      <c r="I82" s="133"/>
      <c r="J82" s="133"/>
      <c r="K82" s="133"/>
      <c r="L82" s="134"/>
      <c r="M82" s="133"/>
      <c r="N82" s="133"/>
      <c r="O82" s="133"/>
      <c r="P82" s="133"/>
      <c r="Q82" s="118"/>
      <c r="R82" s="118"/>
      <c r="S82" s="119"/>
      <c r="T82" s="119"/>
      <c r="U82" s="119"/>
      <c r="V82" s="119"/>
      <c r="W82" s="119"/>
      <c r="X82" s="119"/>
      <c r="Y82" s="119"/>
      <c r="Z82" s="132"/>
      <c r="AA82" s="22"/>
    </row>
    <row r="83" spans="1:27" s="13" customFormat="1" ht="134.25" customHeight="1">
      <c r="A83" s="105"/>
      <c r="B83" s="106"/>
      <c r="C83" s="122"/>
      <c r="D83" s="14" t="s">
        <v>68</v>
      </c>
      <c r="E83" s="49" t="s">
        <v>409</v>
      </c>
      <c r="F83" s="49" t="s">
        <v>409</v>
      </c>
      <c r="G83" s="82"/>
      <c r="H83" s="106"/>
      <c r="I83" s="133"/>
      <c r="J83" s="133"/>
      <c r="K83" s="133"/>
      <c r="L83" s="134"/>
      <c r="M83" s="133"/>
      <c r="N83" s="133"/>
      <c r="O83" s="133"/>
      <c r="P83" s="133"/>
      <c r="Q83" s="118"/>
      <c r="R83" s="118"/>
      <c r="S83" s="119"/>
      <c r="T83" s="119"/>
      <c r="U83" s="119"/>
      <c r="V83" s="119"/>
      <c r="W83" s="119"/>
      <c r="X83" s="119"/>
      <c r="Y83" s="119"/>
      <c r="Z83" s="132"/>
      <c r="AA83" s="22"/>
    </row>
    <row r="84" spans="1:27" s="13" customFormat="1" ht="173.25" customHeight="1">
      <c r="A84" s="88">
        <v>8</v>
      </c>
      <c r="B84" s="106"/>
      <c r="C84" s="95" t="s">
        <v>745</v>
      </c>
      <c r="D84" s="14" t="s">
        <v>67</v>
      </c>
      <c r="E84" s="49" t="s">
        <v>410</v>
      </c>
      <c r="F84" s="49" t="s">
        <v>410</v>
      </c>
      <c r="G84" s="88" t="s">
        <v>427</v>
      </c>
      <c r="H84" s="106"/>
      <c r="I84" s="89">
        <v>47951.901037818003</v>
      </c>
      <c r="J84" s="89">
        <v>47951.901030000001</v>
      </c>
      <c r="K84" s="89">
        <f>J84-I84</f>
        <v>-7.8180019045248628E-6</v>
      </c>
      <c r="L84" s="97" t="s">
        <v>725</v>
      </c>
      <c r="M84" s="89">
        <v>47951.901037818003</v>
      </c>
      <c r="N84" s="89"/>
      <c r="O84" s="89"/>
      <c r="P84" s="89"/>
      <c r="Q84" s="118"/>
      <c r="R84" s="118"/>
      <c r="S84" s="119"/>
      <c r="T84" s="119"/>
      <c r="U84" s="119"/>
      <c r="V84" s="119"/>
      <c r="W84" s="119"/>
      <c r="X84" s="119"/>
      <c r="Y84" s="119"/>
      <c r="Z84" s="132"/>
    </row>
    <row r="85" spans="1:27" s="13" customFormat="1" ht="173.25" customHeight="1">
      <c r="A85" s="82"/>
      <c r="B85" s="106"/>
      <c r="C85" s="96"/>
      <c r="D85" s="14" t="s">
        <v>68</v>
      </c>
      <c r="E85" s="49" t="s">
        <v>411</v>
      </c>
      <c r="F85" s="49" t="s">
        <v>411</v>
      </c>
      <c r="G85" s="82"/>
      <c r="H85" s="106"/>
      <c r="I85" s="135"/>
      <c r="J85" s="135"/>
      <c r="K85" s="135"/>
      <c r="L85" s="99"/>
      <c r="M85" s="135"/>
      <c r="N85" s="135"/>
      <c r="O85" s="135"/>
      <c r="P85" s="135"/>
      <c r="Q85" s="118"/>
      <c r="R85" s="118"/>
      <c r="S85" s="119"/>
      <c r="T85" s="119"/>
      <c r="U85" s="119"/>
      <c r="V85" s="119"/>
      <c r="W85" s="119"/>
      <c r="X85" s="119"/>
      <c r="Y85" s="119"/>
      <c r="Z85" s="132"/>
    </row>
    <row r="86" spans="1:27" s="13" customFormat="1" ht="104.25" customHeight="1">
      <c r="A86" s="88">
        <v>9</v>
      </c>
      <c r="B86" s="106"/>
      <c r="C86" s="95" t="s">
        <v>726</v>
      </c>
      <c r="D86" s="14" t="s">
        <v>67</v>
      </c>
      <c r="E86" s="49" t="s">
        <v>374</v>
      </c>
      <c r="F86" s="31"/>
      <c r="G86" s="88" t="s">
        <v>428</v>
      </c>
      <c r="H86" s="106"/>
      <c r="I86" s="89">
        <v>334442.12400000001</v>
      </c>
      <c r="J86" s="89"/>
      <c r="K86" s="89">
        <f>J86-I86</f>
        <v>-334442.12400000001</v>
      </c>
      <c r="L86" s="97" t="s">
        <v>702</v>
      </c>
      <c r="M86" s="89"/>
      <c r="N86" s="89"/>
      <c r="O86" s="89"/>
      <c r="P86" s="89"/>
      <c r="Q86" s="118"/>
      <c r="R86" s="118"/>
      <c r="S86" s="119"/>
      <c r="T86" s="119"/>
      <c r="U86" s="119"/>
      <c r="V86" s="119"/>
      <c r="W86" s="119"/>
      <c r="X86" s="119"/>
      <c r="Y86" s="119"/>
      <c r="Z86" s="132"/>
      <c r="AA86" s="32"/>
    </row>
    <row r="87" spans="1:27" s="13" customFormat="1" ht="68.25" customHeight="1">
      <c r="A87" s="105"/>
      <c r="B87" s="106"/>
      <c r="C87" s="122"/>
      <c r="D87" s="14" t="s">
        <v>67</v>
      </c>
      <c r="E87" s="49" t="s">
        <v>375</v>
      </c>
      <c r="F87" s="31"/>
      <c r="G87" s="105"/>
      <c r="H87" s="106"/>
      <c r="I87" s="105"/>
      <c r="J87" s="105"/>
      <c r="K87" s="105"/>
      <c r="L87" s="109"/>
      <c r="M87" s="105"/>
      <c r="N87" s="105"/>
      <c r="O87" s="105"/>
      <c r="P87" s="105"/>
      <c r="Q87" s="118"/>
      <c r="R87" s="118"/>
      <c r="S87" s="119"/>
      <c r="T87" s="119"/>
      <c r="U87" s="119"/>
      <c r="V87" s="119"/>
      <c r="W87" s="119"/>
      <c r="X87" s="119"/>
      <c r="Y87" s="119"/>
      <c r="Z87" s="132"/>
      <c r="AA87" s="30"/>
    </row>
    <row r="88" spans="1:27" s="13" customFormat="1" ht="68.25" customHeight="1">
      <c r="A88" s="105"/>
      <c r="B88" s="106"/>
      <c r="C88" s="122"/>
      <c r="D88" s="14" t="s">
        <v>67</v>
      </c>
      <c r="E88" s="49" t="s">
        <v>376</v>
      </c>
      <c r="F88" s="31"/>
      <c r="G88" s="105"/>
      <c r="H88" s="106"/>
      <c r="I88" s="105"/>
      <c r="J88" s="105"/>
      <c r="K88" s="105"/>
      <c r="L88" s="109"/>
      <c r="M88" s="105"/>
      <c r="N88" s="105"/>
      <c r="O88" s="105"/>
      <c r="P88" s="105"/>
      <c r="Q88" s="118"/>
      <c r="R88" s="118"/>
      <c r="S88" s="119"/>
      <c r="T88" s="119"/>
      <c r="U88" s="119"/>
      <c r="V88" s="119"/>
      <c r="W88" s="119"/>
      <c r="X88" s="119"/>
      <c r="Y88" s="119"/>
      <c r="Z88" s="132"/>
    </row>
    <row r="89" spans="1:27" s="13" customFormat="1" ht="68.25" customHeight="1">
      <c r="A89" s="105"/>
      <c r="B89" s="106"/>
      <c r="C89" s="122"/>
      <c r="D89" s="14" t="s">
        <v>67</v>
      </c>
      <c r="E89" s="49" t="s">
        <v>377</v>
      </c>
      <c r="F89" s="31"/>
      <c r="G89" s="105"/>
      <c r="H89" s="106"/>
      <c r="I89" s="105"/>
      <c r="J89" s="105"/>
      <c r="K89" s="105"/>
      <c r="L89" s="109"/>
      <c r="M89" s="105"/>
      <c r="N89" s="105"/>
      <c r="O89" s="105"/>
      <c r="P89" s="105"/>
      <c r="Q89" s="118"/>
      <c r="R89" s="118"/>
      <c r="S89" s="119"/>
      <c r="T89" s="119"/>
      <c r="U89" s="119"/>
      <c r="V89" s="119"/>
      <c r="W89" s="119"/>
      <c r="X89" s="119"/>
      <c r="Y89" s="119"/>
      <c r="Z89" s="132"/>
    </row>
    <row r="90" spans="1:27" s="13" customFormat="1" ht="68.25" customHeight="1">
      <c r="A90" s="105"/>
      <c r="B90" s="106"/>
      <c r="C90" s="122"/>
      <c r="D90" s="14" t="s">
        <v>67</v>
      </c>
      <c r="E90" s="49" t="s">
        <v>76</v>
      </c>
      <c r="F90" s="31"/>
      <c r="G90" s="105"/>
      <c r="H90" s="106"/>
      <c r="I90" s="105"/>
      <c r="J90" s="105"/>
      <c r="K90" s="105"/>
      <c r="L90" s="109"/>
      <c r="M90" s="105"/>
      <c r="N90" s="105"/>
      <c r="O90" s="105"/>
      <c r="P90" s="105"/>
      <c r="Q90" s="118"/>
      <c r="R90" s="118"/>
      <c r="S90" s="119"/>
      <c r="T90" s="119"/>
      <c r="U90" s="119"/>
      <c r="V90" s="119"/>
      <c r="W90" s="119"/>
      <c r="X90" s="119"/>
      <c r="Y90" s="119"/>
      <c r="Z90" s="132"/>
    </row>
    <row r="91" spans="1:27" s="13" customFormat="1" ht="68.25" customHeight="1">
      <c r="A91" s="105"/>
      <c r="B91" s="106"/>
      <c r="C91" s="122"/>
      <c r="D91" s="14" t="s">
        <v>73</v>
      </c>
      <c r="E91" s="49" t="s">
        <v>378</v>
      </c>
      <c r="F91" s="31"/>
      <c r="G91" s="105"/>
      <c r="H91" s="106"/>
      <c r="I91" s="105"/>
      <c r="J91" s="105"/>
      <c r="K91" s="105"/>
      <c r="L91" s="109"/>
      <c r="M91" s="105"/>
      <c r="N91" s="105"/>
      <c r="O91" s="105"/>
      <c r="P91" s="105"/>
      <c r="Q91" s="118"/>
      <c r="R91" s="118"/>
      <c r="S91" s="119"/>
      <c r="T91" s="119"/>
      <c r="U91" s="119"/>
      <c r="V91" s="119"/>
      <c r="W91" s="119"/>
      <c r="X91" s="119"/>
      <c r="Y91" s="119"/>
      <c r="Z91" s="132"/>
    </row>
    <row r="92" spans="1:27" s="13" customFormat="1" ht="68.25" customHeight="1">
      <c r="A92" s="105"/>
      <c r="B92" s="106"/>
      <c r="C92" s="122"/>
      <c r="D92" s="14" t="s">
        <v>73</v>
      </c>
      <c r="E92" s="49" t="s">
        <v>379</v>
      </c>
      <c r="F92" s="31"/>
      <c r="G92" s="105"/>
      <c r="H92" s="106"/>
      <c r="I92" s="105"/>
      <c r="J92" s="105"/>
      <c r="K92" s="105"/>
      <c r="L92" s="109"/>
      <c r="M92" s="105"/>
      <c r="N92" s="105"/>
      <c r="O92" s="105"/>
      <c r="P92" s="105"/>
      <c r="Q92" s="118"/>
      <c r="R92" s="118"/>
      <c r="S92" s="119"/>
      <c r="T92" s="119"/>
      <c r="U92" s="119"/>
      <c r="V92" s="119"/>
      <c r="W92" s="119"/>
      <c r="X92" s="119"/>
      <c r="Y92" s="119"/>
      <c r="Z92" s="132"/>
    </row>
    <row r="93" spans="1:27" s="13" customFormat="1" ht="34.5" customHeight="1">
      <c r="A93" s="113"/>
      <c r="B93" s="106"/>
      <c r="C93" s="123"/>
      <c r="D93" s="14" t="s">
        <v>68</v>
      </c>
      <c r="E93" s="49" t="s">
        <v>723</v>
      </c>
      <c r="F93" s="31"/>
      <c r="G93" s="113"/>
      <c r="H93" s="106"/>
      <c r="I93" s="113"/>
      <c r="J93" s="113"/>
      <c r="K93" s="113"/>
      <c r="L93" s="117"/>
      <c r="M93" s="113"/>
      <c r="N93" s="113"/>
      <c r="O93" s="113"/>
      <c r="P93" s="113"/>
      <c r="Q93" s="118"/>
      <c r="R93" s="118"/>
      <c r="S93" s="119"/>
      <c r="T93" s="119"/>
      <c r="U93" s="119"/>
      <c r="V93" s="119"/>
      <c r="W93" s="119"/>
      <c r="X93" s="119"/>
      <c r="Y93" s="119"/>
      <c r="Z93" s="132"/>
    </row>
    <row r="94" spans="1:27" s="13" customFormat="1" ht="161.25" customHeight="1">
      <c r="A94" s="88">
        <v>10</v>
      </c>
      <c r="B94" s="106"/>
      <c r="C94" s="95" t="s">
        <v>229</v>
      </c>
      <c r="D94" s="14" t="s">
        <v>67</v>
      </c>
      <c r="E94" s="49" t="s">
        <v>380</v>
      </c>
      <c r="F94" s="49" t="s">
        <v>380</v>
      </c>
      <c r="G94" s="88" t="s">
        <v>427</v>
      </c>
      <c r="H94" s="106"/>
      <c r="I94" s="89">
        <v>978286.12233178597</v>
      </c>
      <c r="J94" s="89">
        <v>3923470.7531417902</v>
      </c>
      <c r="K94" s="89">
        <f>J94-I94</f>
        <v>2945184.6308100042</v>
      </c>
      <c r="L94" s="97" t="s">
        <v>727</v>
      </c>
      <c r="M94" s="89">
        <v>978286.12233178597</v>
      </c>
      <c r="N94" s="89"/>
      <c r="O94" s="89"/>
      <c r="P94" s="89">
        <v>2945184.63081</v>
      </c>
      <c r="Q94" s="118"/>
      <c r="R94" s="118"/>
      <c r="S94" s="119"/>
      <c r="T94" s="119"/>
      <c r="U94" s="119"/>
      <c r="V94" s="119"/>
      <c r="W94" s="119"/>
      <c r="X94" s="119"/>
      <c r="Y94" s="119"/>
      <c r="Z94" s="132"/>
    </row>
    <row r="95" spans="1:27" s="13" customFormat="1" ht="161.25" customHeight="1">
      <c r="A95" s="105"/>
      <c r="B95" s="106"/>
      <c r="C95" s="122"/>
      <c r="D95" s="14" t="s">
        <v>67</v>
      </c>
      <c r="E95" s="49" t="s">
        <v>381</v>
      </c>
      <c r="F95" s="49" t="s">
        <v>381</v>
      </c>
      <c r="G95" s="105"/>
      <c r="H95" s="106"/>
      <c r="I95" s="133"/>
      <c r="J95" s="133"/>
      <c r="K95" s="133"/>
      <c r="L95" s="134"/>
      <c r="M95" s="133"/>
      <c r="N95" s="133"/>
      <c r="O95" s="133"/>
      <c r="P95" s="133"/>
      <c r="Q95" s="118"/>
      <c r="R95" s="118"/>
      <c r="S95" s="119"/>
      <c r="T95" s="119"/>
      <c r="U95" s="119"/>
      <c r="V95" s="119"/>
      <c r="W95" s="119"/>
      <c r="X95" s="119"/>
      <c r="Y95" s="119"/>
      <c r="Z95" s="132"/>
    </row>
    <row r="96" spans="1:27" s="13" customFormat="1" ht="161.25" customHeight="1">
      <c r="A96" s="105"/>
      <c r="B96" s="106"/>
      <c r="C96" s="122"/>
      <c r="D96" s="14" t="s">
        <v>67</v>
      </c>
      <c r="E96" s="49" t="s">
        <v>382</v>
      </c>
      <c r="F96" s="49" t="s">
        <v>412</v>
      </c>
      <c r="G96" s="105"/>
      <c r="H96" s="106"/>
      <c r="I96" s="133"/>
      <c r="J96" s="133"/>
      <c r="K96" s="133"/>
      <c r="L96" s="134"/>
      <c r="M96" s="133"/>
      <c r="N96" s="133"/>
      <c r="O96" s="133"/>
      <c r="P96" s="133"/>
      <c r="Q96" s="118"/>
      <c r="R96" s="118"/>
      <c r="S96" s="119"/>
      <c r="T96" s="119"/>
      <c r="U96" s="119"/>
      <c r="V96" s="119"/>
      <c r="W96" s="119"/>
      <c r="X96" s="119"/>
      <c r="Y96" s="119"/>
      <c r="Z96" s="132"/>
    </row>
    <row r="97" spans="1:26" s="13" customFormat="1" ht="161.25" customHeight="1">
      <c r="A97" s="105"/>
      <c r="B97" s="106"/>
      <c r="C97" s="122"/>
      <c r="D97" s="14" t="s">
        <v>67</v>
      </c>
      <c r="E97" s="49" t="s">
        <v>383</v>
      </c>
      <c r="F97" s="49" t="s">
        <v>413</v>
      </c>
      <c r="G97" s="105"/>
      <c r="H97" s="106"/>
      <c r="I97" s="133"/>
      <c r="J97" s="133"/>
      <c r="K97" s="133"/>
      <c r="L97" s="134"/>
      <c r="M97" s="133"/>
      <c r="N97" s="133"/>
      <c r="O97" s="133"/>
      <c r="P97" s="133"/>
      <c r="Q97" s="118"/>
      <c r="R97" s="118"/>
      <c r="S97" s="119"/>
      <c r="T97" s="119"/>
      <c r="U97" s="119"/>
      <c r="V97" s="119"/>
      <c r="W97" s="119"/>
      <c r="X97" s="119"/>
      <c r="Y97" s="119"/>
      <c r="Z97" s="132"/>
    </row>
    <row r="98" spans="1:26" s="13" customFormat="1" ht="161.25" customHeight="1">
      <c r="A98" s="105"/>
      <c r="B98" s="106"/>
      <c r="C98" s="122"/>
      <c r="D98" s="14" t="s">
        <v>328</v>
      </c>
      <c r="E98" s="49"/>
      <c r="F98" s="49" t="s">
        <v>414</v>
      </c>
      <c r="G98" s="105"/>
      <c r="H98" s="106"/>
      <c r="I98" s="133"/>
      <c r="J98" s="133"/>
      <c r="K98" s="133"/>
      <c r="L98" s="134"/>
      <c r="M98" s="133"/>
      <c r="N98" s="133"/>
      <c r="O98" s="133"/>
      <c r="P98" s="133"/>
      <c r="Q98" s="118"/>
      <c r="R98" s="118"/>
      <c r="S98" s="119"/>
      <c r="T98" s="119"/>
      <c r="U98" s="119"/>
      <c r="V98" s="119"/>
      <c r="W98" s="119"/>
      <c r="X98" s="119"/>
      <c r="Y98" s="119"/>
      <c r="Z98" s="132"/>
    </row>
    <row r="99" spans="1:26" s="13" customFormat="1" ht="161.25" customHeight="1">
      <c r="A99" s="105"/>
      <c r="B99" s="106"/>
      <c r="C99" s="122"/>
      <c r="D99" s="14" t="s">
        <v>67</v>
      </c>
      <c r="E99" s="49"/>
      <c r="F99" s="49" t="s">
        <v>415</v>
      </c>
      <c r="G99" s="105"/>
      <c r="H99" s="106"/>
      <c r="I99" s="133"/>
      <c r="J99" s="133"/>
      <c r="K99" s="133"/>
      <c r="L99" s="134"/>
      <c r="M99" s="133"/>
      <c r="N99" s="133"/>
      <c r="O99" s="133"/>
      <c r="P99" s="133"/>
      <c r="Q99" s="118"/>
      <c r="R99" s="118"/>
      <c r="S99" s="119"/>
      <c r="T99" s="119"/>
      <c r="U99" s="119"/>
      <c r="V99" s="119"/>
      <c r="W99" s="119"/>
      <c r="X99" s="119"/>
      <c r="Y99" s="119"/>
      <c r="Z99" s="132"/>
    </row>
    <row r="100" spans="1:26" s="13" customFormat="1" ht="150.75" customHeight="1">
      <c r="A100" s="113"/>
      <c r="B100" s="106"/>
      <c r="C100" s="123"/>
      <c r="D100" s="14" t="s">
        <v>68</v>
      </c>
      <c r="E100" s="49"/>
      <c r="F100" s="49" t="s">
        <v>416</v>
      </c>
      <c r="G100" s="113"/>
      <c r="H100" s="106"/>
      <c r="I100" s="136"/>
      <c r="J100" s="136"/>
      <c r="K100" s="136"/>
      <c r="L100" s="137"/>
      <c r="M100" s="136"/>
      <c r="N100" s="136"/>
      <c r="O100" s="136"/>
      <c r="P100" s="136"/>
      <c r="Q100" s="118"/>
      <c r="R100" s="118"/>
      <c r="S100" s="119"/>
      <c r="T100" s="119"/>
      <c r="U100" s="119"/>
      <c r="V100" s="119"/>
      <c r="W100" s="119"/>
      <c r="X100" s="119"/>
      <c r="Y100" s="119"/>
      <c r="Z100" s="132"/>
    </row>
    <row r="101" spans="1:26" s="21" customFormat="1" ht="186">
      <c r="A101" s="55">
        <v>11</v>
      </c>
      <c r="B101" s="106"/>
      <c r="C101" s="49" t="s">
        <v>230</v>
      </c>
      <c r="D101" s="14" t="s">
        <v>328</v>
      </c>
      <c r="E101" s="20" t="s">
        <v>384</v>
      </c>
      <c r="F101" s="20" t="s">
        <v>384</v>
      </c>
      <c r="G101" s="55">
        <v>2020</v>
      </c>
      <c r="H101" s="106"/>
      <c r="I101" s="19">
        <v>199662.601890928</v>
      </c>
      <c r="J101" s="19">
        <v>199662.601890928</v>
      </c>
      <c r="K101" s="19">
        <f>J101-I101</f>
        <v>0</v>
      </c>
      <c r="L101" s="70" t="s">
        <v>703</v>
      </c>
      <c r="M101" s="19">
        <v>199662.601890928</v>
      </c>
      <c r="N101" s="19"/>
      <c r="O101" s="19"/>
      <c r="P101" s="19"/>
      <c r="Q101" s="118"/>
      <c r="R101" s="118"/>
      <c r="S101" s="119"/>
      <c r="T101" s="119"/>
      <c r="U101" s="119"/>
      <c r="V101" s="119"/>
      <c r="W101" s="119"/>
      <c r="X101" s="119"/>
      <c r="Y101" s="119"/>
      <c r="Z101" s="132"/>
    </row>
    <row r="102" spans="1:26" s="21" customFormat="1" ht="409.5">
      <c r="A102" s="55">
        <v>12</v>
      </c>
      <c r="B102" s="106"/>
      <c r="C102" s="49" t="s">
        <v>231</v>
      </c>
      <c r="D102" s="14" t="s">
        <v>68</v>
      </c>
      <c r="E102" s="49" t="s">
        <v>385</v>
      </c>
      <c r="F102" s="20"/>
      <c r="G102" s="55" t="s">
        <v>84</v>
      </c>
      <c r="H102" s="106"/>
      <c r="I102" s="19">
        <v>358543.60398214299</v>
      </c>
      <c r="J102" s="19"/>
      <c r="K102" s="19">
        <f>J102-I102</f>
        <v>-358543.60398214299</v>
      </c>
      <c r="L102" s="70" t="s">
        <v>704</v>
      </c>
      <c r="M102" s="19"/>
      <c r="N102" s="19"/>
      <c r="O102" s="19"/>
      <c r="P102" s="19"/>
      <c r="Q102" s="118"/>
      <c r="R102" s="118"/>
      <c r="S102" s="119"/>
      <c r="T102" s="119"/>
      <c r="U102" s="119"/>
      <c r="V102" s="119"/>
      <c r="W102" s="119"/>
      <c r="X102" s="119"/>
      <c r="Y102" s="119"/>
      <c r="Z102" s="132"/>
    </row>
    <row r="103" spans="1:26" s="13" customFormat="1">
      <c r="A103" s="55">
        <v>13</v>
      </c>
      <c r="B103" s="106"/>
      <c r="C103" s="49" t="s">
        <v>39</v>
      </c>
      <c r="D103" s="1" t="s">
        <v>71</v>
      </c>
      <c r="E103" s="20" t="s">
        <v>69</v>
      </c>
      <c r="F103" s="20" t="s">
        <v>69</v>
      </c>
      <c r="G103" s="55"/>
      <c r="H103" s="106"/>
      <c r="I103" s="19">
        <f>SUM(I104:I105)</f>
        <v>76024.475618071403</v>
      </c>
      <c r="J103" s="19">
        <f t="shared" ref="J103:M103" si="1">SUM(J104:J105)</f>
        <v>62460.096389999999</v>
      </c>
      <c r="K103" s="19">
        <f t="shared" si="1"/>
        <v>-13564.379228071401</v>
      </c>
      <c r="L103" s="71" t="s">
        <v>705</v>
      </c>
      <c r="M103" s="19">
        <f t="shared" si="1"/>
        <v>62460.096389999999</v>
      </c>
      <c r="N103" s="19"/>
      <c r="O103" s="19"/>
      <c r="P103" s="19"/>
      <c r="Q103" s="118"/>
      <c r="R103" s="118"/>
      <c r="S103" s="119"/>
      <c r="T103" s="119"/>
      <c r="U103" s="119"/>
      <c r="V103" s="119"/>
      <c r="W103" s="119"/>
      <c r="X103" s="119"/>
      <c r="Y103" s="119"/>
      <c r="Z103" s="132"/>
    </row>
    <row r="104" spans="1:26" s="21" customFormat="1" ht="162.75">
      <c r="A104" s="88" t="s">
        <v>430</v>
      </c>
      <c r="B104" s="106"/>
      <c r="C104" s="58" t="s">
        <v>116</v>
      </c>
      <c r="D104" s="1" t="s">
        <v>71</v>
      </c>
      <c r="E104" s="20" t="s">
        <v>69</v>
      </c>
      <c r="F104" s="20" t="s">
        <v>69</v>
      </c>
      <c r="G104" s="55" t="s">
        <v>427</v>
      </c>
      <c r="H104" s="106"/>
      <c r="I104" s="19">
        <v>74353.475618071403</v>
      </c>
      <c r="J104" s="19">
        <v>59962.309390000002</v>
      </c>
      <c r="K104" s="19">
        <f>J104-I104</f>
        <v>-14391.166228071401</v>
      </c>
      <c r="L104" s="70" t="s">
        <v>78</v>
      </c>
      <c r="M104" s="19">
        <v>59962.309390000002</v>
      </c>
      <c r="N104" s="19"/>
      <c r="O104" s="19"/>
      <c r="P104" s="19"/>
      <c r="Q104" s="118"/>
      <c r="R104" s="118"/>
      <c r="S104" s="119"/>
      <c r="T104" s="119"/>
      <c r="U104" s="119"/>
      <c r="V104" s="119"/>
      <c r="W104" s="119"/>
      <c r="X104" s="119"/>
      <c r="Y104" s="119"/>
      <c r="Z104" s="132"/>
    </row>
    <row r="105" spans="1:26" s="21" customFormat="1" ht="209.25">
      <c r="A105" s="113"/>
      <c r="B105" s="106"/>
      <c r="C105" s="58" t="s">
        <v>117</v>
      </c>
      <c r="D105" s="14" t="s">
        <v>356</v>
      </c>
      <c r="E105" s="17" t="s">
        <v>357</v>
      </c>
      <c r="F105" s="17" t="s">
        <v>357</v>
      </c>
      <c r="G105" s="55" t="s">
        <v>82</v>
      </c>
      <c r="H105" s="106"/>
      <c r="I105" s="19">
        <v>1671</v>
      </c>
      <c r="J105" s="19">
        <v>2497.7869999999998</v>
      </c>
      <c r="K105" s="19">
        <f>J105-I105</f>
        <v>826.78699999999981</v>
      </c>
      <c r="L105" s="70" t="s">
        <v>730</v>
      </c>
      <c r="M105" s="19">
        <v>2497.7869999999998</v>
      </c>
      <c r="N105" s="19"/>
      <c r="O105" s="19"/>
      <c r="P105" s="19"/>
      <c r="Q105" s="118"/>
      <c r="R105" s="118"/>
      <c r="S105" s="119"/>
      <c r="T105" s="119"/>
      <c r="U105" s="119"/>
      <c r="V105" s="119"/>
      <c r="W105" s="119"/>
      <c r="X105" s="119"/>
      <c r="Y105" s="119"/>
      <c r="Z105" s="132"/>
    </row>
    <row r="106" spans="1:26" s="21" customFormat="1" ht="102.75" customHeight="1">
      <c r="A106" s="88">
        <v>14</v>
      </c>
      <c r="B106" s="106"/>
      <c r="C106" s="98" t="s">
        <v>118</v>
      </c>
      <c r="D106" s="14" t="s">
        <v>328</v>
      </c>
      <c r="E106" s="17" t="s">
        <v>232</v>
      </c>
      <c r="F106" s="17" t="s">
        <v>232</v>
      </c>
      <c r="G106" s="88" t="s">
        <v>82</v>
      </c>
      <c r="H106" s="106"/>
      <c r="I106" s="89">
        <v>110000</v>
      </c>
      <c r="J106" s="89">
        <v>110000</v>
      </c>
      <c r="K106" s="89">
        <f>J106-I106</f>
        <v>0</v>
      </c>
      <c r="L106" s="97" t="s">
        <v>728</v>
      </c>
      <c r="M106" s="89">
        <v>110000</v>
      </c>
      <c r="N106" s="89"/>
      <c r="O106" s="89"/>
      <c r="P106" s="89"/>
      <c r="Q106" s="118"/>
      <c r="R106" s="118"/>
      <c r="S106" s="119"/>
      <c r="T106" s="119"/>
      <c r="U106" s="119"/>
      <c r="V106" s="119"/>
      <c r="W106" s="119"/>
      <c r="X106" s="119"/>
      <c r="Y106" s="119"/>
      <c r="Z106" s="132"/>
    </row>
    <row r="107" spans="1:26" s="21" customFormat="1" ht="102.75" customHeight="1">
      <c r="A107" s="113"/>
      <c r="B107" s="106"/>
      <c r="C107" s="123"/>
      <c r="D107" s="14" t="s">
        <v>328</v>
      </c>
      <c r="E107" s="17" t="s">
        <v>233</v>
      </c>
      <c r="F107" s="17" t="s">
        <v>233</v>
      </c>
      <c r="G107" s="113"/>
      <c r="H107" s="106"/>
      <c r="I107" s="113"/>
      <c r="J107" s="113"/>
      <c r="K107" s="113"/>
      <c r="L107" s="117"/>
      <c r="M107" s="113"/>
      <c r="N107" s="113"/>
      <c r="O107" s="113"/>
      <c r="P107" s="113"/>
      <c r="Q107" s="118"/>
      <c r="R107" s="118"/>
      <c r="S107" s="119"/>
      <c r="T107" s="119"/>
      <c r="U107" s="119"/>
      <c r="V107" s="119"/>
      <c r="W107" s="119"/>
      <c r="X107" s="119"/>
      <c r="Y107" s="119"/>
      <c r="Z107" s="132"/>
    </row>
    <row r="108" spans="1:26" s="21" customFormat="1" ht="161.25" customHeight="1">
      <c r="A108" s="88">
        <v>15</v>
      </c>
      <c r="B108" s="106"/>
      <c r="C108" s="95" t="s">
        <v>38</v>
      </c>
      <c r="D108" s="14" t="s">
        <v>68</v>
      </c>
      <c r="E108" s="49" t="s">
        <v>417</v>
      </c>
      <c r="F108" s="49" t="s">
        <v>417</v>
      </c>
      <c r="G108" s="88" t="s">
        <v>86</v>
      </c>
      <c r="H108" s="106"/>
      <c r="I108" s="89">
        <v>298870.31017285702</v>
      </c>
      <c r="J108" s="89">
        <v>298870.31017285702</v>
      </c>
      <c r="K108" s="89">
        <f>J108-I108</f>
        <v>0</v>
      </c>
      <c r="L108" s="97" t="s">
        <v>706</v>
      </c>
      <c r="M108" s="89">
        <v>298870.31017285702</v>
      </c>
      <c r="N108" s="89"/>
      <c r="O108" s="89"/>
      <c r="P108" s="89"/>
      <c r="Q108" s="118"/>
      <c r="R108" s="118"/>
      <c r="S108" s="119"/>
      <c r="T108" s="119"/>
      <c r="U108" s="119"/>
      <c r="V108" s="119"/>
      <c r="W108" s="119"/>
      <c r="X108" s="119"/>
      <c r="Y108" s="119"/>
      <c r="Z108" s="132"/>
    </row>
    <row r="109" spans="1:26" s="21" customFormat="1" ht="161.25" customHeight="1">
      <c r="A109" s="105"/>
      <c r="B109" s="106"/>
      <c r="C109" s="122"/>
      <c r="D109" s="14" t="s">
        <v>68</v>
      </c>
      <c r="E109" s="49" t="s">
        <v>418</v>
      </c>
      <c r="F109" s="49" t="s">
        <v>418</v>
      </c>
      <c r="G109" s="105"/>
      <c r="H109" s="106"/>
      <c r="I109" s="105"/>
      <c r="J109" s="105"/>
      <c r="K109" s="105"/>
      <c r="L109" s="109"/>
      <c r="M109" s="105"/>
      <c r="N109" s="105"/>
      <c r="O109" s="105"/>
      <c r="P109" s="105"/>
      <c r="Q109" s="118"/>
      <c r="R109" s="118"/>
      <c r="S109" s="119"/>
      <c r="T109" s="119"/>
      <c r="U109" s="119"/>
      <c r="V109" s="119"/>
      <c r="W109" s="119"/>
      <c r="X109" s="119"/>
      <c r="Y109" s="119"/>
      <c r="Z109" s="132"/>
    </row>
    <row r="110" spans="1:26" s="21" customFormat="1" ht="161.25" customHeight="1">
      <c r="A110" s="105"/>
      <c r="B110" s="106"/>
      <c r="C110" s="122"/>
      <c r="D110" s="14" t="s">
        <v>328</v>
      </c>
      <c r="E110" s="17" t="s">
        <v>419</v>
      </c>
      <c r="F110" s="17" t="s">
        <v>419</v>
      </c>
      <c r="G110" s="105"/>
      <c r="H110" s="106"/>
      <c r="I110" s="105"/>
      <c r="J110" s="105"/>
      <c r="K110" s="105"/>
      <c r="L110" s="109"/>
      <c r="M110" s="105"/>
      <c r="N110" s="105"/>
      <c r="O110" s="105"/>
      <c r="P110" s="105"/>
      <c r="Q110" s="118"/>
      <c r="R110" s="118"/>
      <c r="S110" s="119"/>
      <c r="T110" s="119"/>
      <c r="U110" s="119"/>
      <c r="V110" s="119"/>
      <c r="W110" s="119"/>
      <c r="X110" s="119"/>
      <c r="Y110" s="119"/>
      <c r="Z110" s="132"/>
    </row>
    <row r="111" spans="1:26" s="21" customFormat="1" ht="161.25" customHeight="1">
      <c r="A111" s="105"/>
      <c r="B111" s="106"/>
      <c r="C111" s="122"/>
      <c r="D111" s="14" t="s">
        <v>328</v>
      </c>
      <c r="E111" s="17" t="s">
        <v>420</v>
      </c>
      <c r="F111" s="17" t="s">
        <v>420</v>
      </c>
      <c r="G111" s="105"/>
      <c r="H111" s="106"/>
      <c r="I111" s="105"/>
      <c r="J111" s="105"/>
      <c r="K111" s="105"/>
      <c r="L111" s="109"/>
      <c r="M111" s="105"/>
      <c r="N111" s="105"/>
      <c r="O111" s="105"/>
      <c r="P111" s="105"/>
      <c r="Q111" s="118"/>
      <c r="R111" s="118"/>
      <c r="S111" s="119"/>
      <c r="T111" s="119"/>
      <c r="U111" s="119"/>
      <c r="V111" s="119"/>
      <c r="W111" s="119"/>
      <c r="X111" s="119"/>
      <c r="Y111" s="119"/>
      <c r="Z111" s="132"/>
    </row>
    <row r="112" spans="1:26" s="21" customFormat="1" ht="85.5" customHeight="1">
      <c r="A112" s="88">
        <v>16</v>
      </c>
      <c r="B112" s="106"/>
      <c r="C112" s="95" t="s">
        <v>40</v>
      </c>
      <c r="D112" s="14" t="s">
        <v>386</v>
      </c>
      <c r="E112" s="49" t="s">
        <v>234</v>
      </c>
      <c r="F112" s="20"/>
      <c r="G112" s="88" t="s">
        <v>86</v>
      </c>
      <c r="H112" s="106"/>
      <c r="I112" s="89">
        <v>373765.44193071401</v>
      </c>
      <c r="J112" s="89">
        <v>212374.30979</v>
      </c>
      <c r="K112" s="89">
        <f>J112-I112</f>
        <v>-161391.13214071401</v>
      </c>
      <c r="L112" s="97" t="s">
        <v>707</v>
      </c>
      <c r="M112" s="89">
        <v>212374.30979</v>
      </c>
      <c r="N112" s="89"/>
      <c r="O112" s="89"/>
      <c r="P112" s="89"/>
      <c r="Q112" s="118"/>
      <c r="R112" s="118"/>
      <c r="S112" s="119"/>
      <c r="T112" s="119"/>
      <c r="U112" s="119"/>
      <c r="V112" s="119"/>
      <c r="W112" s="119"/>
      <c r="X112" s="119"/>
      <c r="Y112" s="119"/>
      <c r="Z112" s="132"/>
    </row>
    <row r="113" spans="1:26" s="21" customFormat="1" ht="85.5" customHeight="1">
      <c r="A113" s="105"/>
      <c r="B113" s="106"/>
      <c r="C113" s="122"/>
      <c r="D113" s="14" t="s">
        <v>328</v>
      </c>
      <c r="E113" s="49" t="s">
        <v>387</v>
      </c>
      <c r="F113" s="49" t="s">
        <v>387</v>
      </c>
      <c r="G113" s="105"/>
      <c r="H113" s="106"/>
      <c r="I113" s="105"/>
      <c r="J113" s="82"/>
      <c r="K113" s="82"/>
      <c r="L113" s="131"/>
      <c r="M113" s="82"/>
      <c r="N113" s="82"/>
      <c r="O113" s="82"/>
      <c r="P113" s="82"/>
      <c r="Q113" s="118"/>
      <c r="R113" s="118"/>
      <c r="S113" s="119"/>
      <c r="T113" s="119"/>
      <c r="U113" s="119"/>
      <c r="V113" s="119"/>
      <c r="W113" s="119"/>
      <c r="X113" s="119"/>
      <c r="Y113" s="119"/>
      <c r="Z113" s="132"/>
    </row>
    <row r="114" spans="1:26" s="21" customFormat="1" ht="85.5" customHeight="1">
      <c r="A114" s="105"/>
      <c r="B114" s="106"/>
      <c r="C114" s="122"/>
      <c r="D114" s="14" t="s">
        <v>328</v>
      </c>
      <c r="E114" s="49" t="s">
        <v>388</v>
      </c>
      <c r="F114" s="49" t="s">
        <v>388</v>
      </c>
      <c r="G114" s="105"/>
      <c r="H114" s="106"/>
      <c r="I114" s="105"/>
      <c r="J114" s="82"/>
      <c r="K114" s="82"/>
      <c r="L114" s="131"/>
      <c r="M114" s="82"/>
      <c r="N114" s="82"/>
      <c r="O114" s="82"/>
      <c r="P114" s="82"/>
      <c r="Q114" s="118"/>
      <c r="R114" s="118"/>
      <c r="S114" s="119"/>
      <c r="T114" s="119"/>
      <c r="U114" s="119"/>
      <c r="V114" s="119"/>
      <c r="W114" s="119"/>
      <c r="X114" s="119"/>
      <c r="Y114" s="119"/>
      <c r="Z114" s="132"/>
    </row>
    <row r="115" spans="1:26" s="21" customFormat="1" ht="85.5" customHeight="1">
      <c r="A115" s="105"/>
      <c r="B115" s="106"/>
      <c r="C115" s="122"/>
      <c r="D115" s="14" t="s">
        <v>328</v>
      </c>
      <c r="E115" s="49" t="s">
        <v>421</v>
      </c>
      <c r="F115" s="49" t="s">
        <v>421</v>
      </c>
      <c r="G115" s="105"/>
      <c r="H115" s="106"/>
      <c r="I115" s="105"/>
      <c r="J115" s="82"/>
      <c r="K115" s="82"/>
      <c r="L115" s="131"/>
      <c r="M115" s="82"/>
      <c r="N115" s="82"/>
      <c r="O115" s="82"/>
      <c r="P115" s="82"/>
      <c r="Q115" s="118"/>
      <c r="R115" s="118"/>
      <c r="S115" s="119"/>
      <c r="T115" s="119"/>
      <c r="U115" s="119"/>
      <c r="V115" s="119"/>
      <c r="W115" s="119"/>
      <c r="X115" s="119"/>
      <c r="Y115" s="119"/>
      <c r="Z115" s="132"/>
    </row>
    <row r="116" spans="1:26" s="21" customFormat="1" ht="85.5" customHeight="1">
      <c r="A116" s="105"/>
      <c r="B116" s="106"/>
      <c r="C116" s="122"/>
      <c r="D116" s="14" t="s">
        <v>328</v>
      </c>
      <c r="E116" s="49" t="s">
        <v>389</v>
      </c>
      <c r="F116" s="20"/>
      <c r="G116" s="105"/>
      <c r="H116" s="106"/>
      <c r="I116" s="105"/>
      <c r="J116" s="82"/>
      <c r="K116" s="82"/>
      <c r="L116" s="131"/>
      <c r="M116" s="82"/>
      <c r="N116" s="82"/>
      <c r="O116" s="82"/>
      <c r="P116" s="82"/>
      <c r="Q116" s="118"/>
      <c r="R116" s="118"/>
      <c r="S116" s="119"/>
      <c r="T116" s="119"/>
      <c r="U116" s="119"/>
      <c r="V116" s="119"/>
      <c r="W116" s="119"/>
      <c r="X116" s="119"/>
      <c r="Y116" s="119"/>
      <c r="Z116" s="132"/>
    </row>
    <row r="117" spans="1:26" s="21" customFormat="1" ht="85.5" customHeight="1">
      <c r="A117" s="105"/>
      <c r="B117" s="106"/>
      <c r="C117" s="122"/>
      <c r="D117" s="14" t="s">
        <v>328</v>
      </c>
      <c r="E117" s="49" t="s">
        <v>390</v>
      </c>
      <c r="F117" s="20"/>
      <c r="G117" s="105"/>
      <c r="H117" s="106"/>
      <c r="I117" s="105"/>
      <c r="J117" s="82"/>
      <c r="K117" s="82"/>
      <c r="L117" s="131"/>
      <c r="M117" s="82"/>
      <c r="N117" s="82"/>
      <c r="O117" s="82"/>
      <c r="P117" s="82"/>
      <c r="Q117" s="118"/>
      <c r="R117" s="118"/>
      <c r="S117" s="119"/>
      <c r="T117" s="119"/>
      <c r="U117" s="119"/>
      <c r="V117" s="119"/>
      <c r="W117" s="119"/>
      <c r="X117" s="119"/>
      <c r="Y117" s="119"/>
      <c r="Z117" s="132"/>
    </row>
    <row r="118" spans="1:26" s="21" customFormat="1" ht="85.5" customHeight="1">
      <c r="A118" s="113"/>
      <c r="B118" s="106"/>
      <c r="C118" s="123"/>
      <c r="D118" s="14" t="s">
        <v>72</v>
      </c>
      <c r="E118" s="49" t="s">
        <v>391</v>
      </c>
      <c r="F118" s="49" t="s">
        <v>391</v>
      </c>
      <c r="G118" s="113"/>
      <c r="H118" s="106"/>
      <c r="I118" s="113"/>
      <c r="J118" s="115"/>
      <c r="K118" s="115"/>
      <c r="L118" s="138"/>
      <c r="M118" s="115"/>
      <c r="N118" s="115"/>
      <c r="O118" s="115"/>
      <c r="P118" s="115"/>
      <c r="Q118" s="118"/>
      <c r="R118" s="118"/>
      <c r="S118" s="119"/>
      <c r="T118" s="119"/>
      <c r="U118" s="119"/>
      <c r="V118" s="119"/>
      <c r="W118" s="119"/>
      <c r="X118" s="119"/>
      <c r="Y118" s="119"/>
      <c r="Z118" s="132"/>
    </row>
    <row r="119" spans="1:26" s="21" customFormat="1" ht="139.5">
      <c r="A119" s="55">
        <v>17</v>
      </c>
      <c r="B119" s="106"/>
      <c r="C119" s="49" t="s">
        <v>119</v>
      </c>
      <c r="D119" s="14" t="s">
        <v>70</v>
      </c>
      <c r="E119" s="49" t="s">
        <v>235</v>
      </c>
      <c r="F119" s="20"/>
      <c r="G119" s="55">
        <v>2021</v>
      </c>
      <c r="H119" s="106"/>
      <c r="I119" s="19">
        <v>8750</v>
      </c>
      <c r="J119" s="19"/>
      <c r="K119" s="19">
        <f>J119-I119</f>
        <v>-8750</v>
      </c>
      <c r="L119" s="70" t="s">
        <v>78</v>
      </c>
      <c r="M119" s="19"/>
      <c r="N119" s="19"/>
      <c r="O119" s="19"/>
      <c r="P119" s="19"/>
      <c r="Q119" s="118"/>
      <c r="R119" s="118"/>
      <c r="S119" s="119"/>
      <c r="T119" s="119"/>
      <c r="U119" s="119"/>
      <c r="V119" s="119"/>
      <c r="W119" s="119"/>
      <c r="X119" s="119"/>
      <c r="Y119" s="119"/>
      <c r="Z119" s="132"/>
    </row>
    <row r="120" spans="1:26" s="21" customFormat="1" ht="46.5">
      <c r="A120" s="88">
        <v>18</v>
      </c>
      <c r="B120" s="106"/>
      <c r="C120" s="95" t="s">
        <v>37</v>
      </c>
      <c r="D120" s="14" t="s">
        <v>67</v>
      </c>
      <c r="E120" s="49" t="s">
        <v>422</v>
      </c>
      <c r="F120" s="49" t="s">
        <v>422</v>
      </c>
      <c r="G120" s="88" t="s">
        <v>85</v>
      </c>
      <c r="H120" s="106"/>
      <c r="I120" s="89">
        <v>433431.77281309798</v>
      </c>
      <c r="J120" s="89">
        <v>433431.77270999999</v>
      </c>
      <c r="K120" s="89">
        <f>J120-I120</f>
        <v>-1.0309799108654261E-4</v>
      </c>
      <c r="L120" s="97" t="s">
        <v>714</v>
      </c>
      <c r="M120" s="89">
        <v>433431.77270999999</v>
      </c>
      <c r="N120" s="89"/>
      <c r="O120" s="89"/>
      <c r="P120" s="89"/>
      <c r="Q120" s="118"/>
      <c r="R120" s="118"/>
      <c r="S120" s="119"/>
      <c r="T120" s="119"/>
      <c r="U120" s="119"/>
      <c r="V120" s="119"/>
      <c r="W120" s="119"/>
      <c r="X120" s="119"/>
      <c r="Y120" s="119"/>
      <c r="Z120" s="132"/>
    </row>
    <row r="121" spans="1:26" s="21" customFormat="1" ht="46.5">
      <c r="A121" s="105"/>
      <c r="B121" s="106"/>
      <c r="C121" s="122"/>
      <c r="D121" s="14" t="s">
        <v>67</v>
      </c>
      <c r="E121" s="49" t="s">
        <v>423</v>
      </c>
      <c r="F121" s="49" t="s">
        <v>423</v>
      </c>
      <c r="G121" s="105"/>
      <c r="H121" s="106"/>
      <c r="I121" s="105"/>
      <c r="J121" s="105"/>
      <c r="K121" s="105"/>
      <c r="L121" s="99"/>
      <c r="M121" s="105"/>
      <c r="N121" s="105"/>
      <c r="O121" s="105"/>
      <c r="P121" s="105"/>
      <c r="Q121" s="118"/>
      <c r="R121" s="118"/>
      <c r="S121" s="119"/>
      <c r="T121" s="119"/>
      <c r="U121" s="119"/>
      <c r="V121" s="119"/>
      <c r="W121" s="119"/>
      <c r="X121" s="119"/>
      <c r="Y121" s="119"/>
      <c r="Z121" s="132"/>
    </row>
    <row r="122" spans="1:26" s="21" customFormat="1" ht="46.5">
      <c r="A122" s="105"/>
      <c r="B122" s="106"/>
      <c r="C122" s="122"/>
      <c r="D122" s="14" t="s">
        <v>67</v>
      </c>
      <c r="E122" s="49" t="s">
        <v>424</v>
      </c>
      <c r="F122" s="49" t="s">
        <v>424</v>
      </c>
      <c r="G122" s="105"/>
      <c r="H122" s="106"/>
      <c r="I122" s="105"/>
      <c r="J122" s="105"/>
      <c r="K122" s="105"/>
      <c r="L122" s="99"/>
      <c r="M122" s="105"/>
      <c r="N122" s="105"/>
      <c r="O122" s="105"/>
      <c r="P122" s="105"/>
      <c r="Q122" s="118"/>
      <c r="R122" s="118"/>
      <c r="S122" s="119"/>
      <c r="T122" s="119"/>
      <c r="U122" s="119"/>
      <c r="V122" s="119"/>
      <c r="W122" s="119"/>
      <c r="X122" s="119"/>
      <c r="Y122" s="119"/>
      <c r="Z122" s="132"/>
    </row>
    <row r="123" spans="1:26" s="21" customFormat="1" ht="69.75">
      <c r="A123" s="113"/>
      <c r="B123" s="106"/>
      <c r="C123" s="123"/>
      <c r="D123" s="14" t="s">
        <v>67</v>
      </c>
      <c r="E123" s="49" t="s">
        <v>425</v>
      </c>
      <c r="F123" s="49" t="s">
        <v>425</v>
      </c>
      <c r="G123" s="113"/>
      <c r="H123" s="106"/>
      <c r="I123" s="113"/>
      <c r="J123" s="113"/>
      <c r="K123" s="113"/>
      <c r="L123" s="100"/>
      <c r="M123" s="113"/>
      <c r="N123" s="113"/>
      <c r="O123" s="113"/>
      <c r="P123" s="113"/>
      <c r="Q123" s="118"/>
      <c r="R123" s="118"/>
      <c r="S123" s="119"/>
      <c r="T123" s="119"/>
      <c r="U123" s="119"/>
      <c r="V123" s="119"/>
      <c r="W123" s="119"/>
      <c r="X123" s="119"/>
      <c r="Y123" s="119"/>
      <c r="Z123" s="132"/>
    </row>
    <row r="124" spans="1:26" s="21" customFormat="1" ht="69.75">
      <c r="A124" s="88">
        <v>19</v>
      </c>
      <c r="B124" s="106"/>
      <c r="C124" s="49" t="s">
        <v>120</v>
      </c>
      <c r="D124" s="14" t="s">
        <v>71</v>
      </c>
      <c r="E124" s="20" t="s">
        <v>69</v>
      </c>
      <c r="F124" s="20" t="s">
        <v>69</v>
      </c>
      <c r="G124" s="55" t="s">
        <v>81</v>
      </c>
      <c r="H124" s="106"/>
      <c r="I124" s="19">
        <v>6420.62580357143</v>
      </c>
      <c r="J124" s="19">
        <v>6420.6257999999998</v>
      </c>
      <c r="K124" s="19">
        <f>J124-I124</f>
        <v>-3.571430170268286E-6</v>
      </c>
      <c r="L124" s="70" t="s">
        <v>693</v>
      </c>
      <c r="M124" s="19">
        <v>6420.6257999999998</v>
      </c>
      <c r="N124" s="19"/>
      <c r="O124" s="19"/>
      <c r="P124" s="19"/>
      <c r="Q124" s="118"/>
      <c r="R124" s="118"/>
      <c r="S124" s="119"/>
      <c r="T124" s="119"/>
      <c r="U124" s="119"/>
      <c r="V124" s="119"/>
      <c r="W124" s="119"/>
      <c r="X124" s="119"/>
      <c r="Y124" s="119"/>
      <c r="Z124" s="132"/>
    </row>
    <row r="125" spans="1:26" s="21" customFormat="1" ht="116.25">
      <c r="A125" s="113"/>
      <c r="B125" s="106"/>
      <c r="C125" s="49" t="s">
        <v>121</v>
      </c>
      <c r="D125" s="14" t="s">
        <v>356</v>
      </c>
      <c r="E125" s="17" t="s">
        <v>357</v>
      </c>
      <c r="F125" s="17" t="s">
        <v>357</v>
      </c>
      <c r="G125" s="55">
        <v>2020</v>
      </c>
      <c r="H125" s="106"/>
      <c r="I125" s="19">
        <v>1046.201</v>
      </c>
      <c r="J125" s="19">
        <v>1046.201</v>
      </c>
      <c r="K125" s="19">
        <f>J125-I125</f>
        <v>0</v>
      </c>
      <c r="L125" s="70" t="s">
        <v>708</v>
      </c>
      <c r="M125" s="19">
        <v>1046.201</v>
      </c>
      <c r="N125" s="19"/>
      <c r="O125" s="19"/>
      <c r="P125" s="19"/>
      <c r="Q125" s="118"/>
      <c r="R125" s="118"/>
      <c r="S125" s="119"/>
      <c r="T125" s="119"/>
      <c r="U125" s="119"/>
      <c r="V125" s="119"/>
      <c r="W125" s="119"/>
      <c r="X125" s="119"/>
      <c r="Y125" s="119"/>
      <c r="Z125" s="132"/>
    </row>
    <row r="126" spans="1:26" s="21" customFormat="1" ht="93">
      <c r="A126" s="88">
        <v>20</v>
      </c>
      <c r="B126" s="106"/>
      <c r="C126" s="49" t="s">
        <v>122</v>
      </c>
      <c r="D126" s="14" t="s">
        <v>71</v>
      </c>
      <c r="E126" s="20" t="s">
        <v>69</v>
      </c>
      <c r="F126" s="20"/>
      <c r="G126" s="55" t="s">
        <v>82</v>
      </c>
      <c r="H126" s="106"/>
      <c r="I126" s="19">
        <v>14009.593607142899</v>
      </c>
      <c r="J126" s="19">
        <v>11091.89343</v>
      </c>
      <c r="K126" s="19">
        <f t="shared" ref="K126:K129" si="2">J126-I126</f>
        <v>-2917.7001771428986</v>
      </c>
      <c r="L126" s="70" t="s">
        <v>78</v>
      </c>
      <c r="M126" s="19">
        <v>11091.89343</v>
      </c>
      <c r="N126" s="19"/>
      <c r="O126" s="19"/>
      <c r="P126" s="19"/>
      <c r="Q126" s="118"/>
      <c r="R126" s="118"/>
      <c r="S126" s="119"/>
      <c r="T126" s="119"/>
      <c r="U126" s="119"/>
      <c r="V126" s="119"/>
      <c r="W126" s="119"/>
      <c r="X126" s="119"/>
      <c r="Y126" s="119"/>
      <c r="Z126" s="132"/>
    </row>
    <row r="127" spans="1:26" s="21" customFormat="1" ht="139.5">
      <c r="A127" s="113"/>
      <c r="B127" s="106"/>
      <c r="C127" s="49" t="s">
        <v>123</v>
      </c>
      <c r="D127" s="14" t="s">
        <v>356</v>
      </c>
      <c r="E127" s="17" t="s">
        <v>357</v>
      </c>
      <c r="F127" s="20"/>
      <c r="G127" s="55">
        <v>2021</v>
      </c>
      <c r="H127" s="106"/>
      <c r="I127" s="19">
        <v>1671</v>
      </c>
      <c r="J127" s="19"/>
      <c r="K127" s="19">
        <f t="shared" si="2"/>
        <v>-1671</v>
      </c>
      <c r="L127" s="70" t="s">
        <v>78</v>
      </c>
      <c r="M127" s="19"/>
      <c r="N127" s="19"/>
      <c r="O127" s="19"/>
      <c r="P127" s="19"/>
      <c r="Q127" s="118"/>
      <c r="R127" s="118"/>
      <c r="S127" s="119"/>
      <c r="T127" s="119"/>
      <c r="U127" s="119"/>
      <c r="V127" s="119"/>
      <c r="W127" s="119"/>
      <c r="X127" s="119"/>
      <c r="Y127" s="119"/>
      <c r="Z127" s="132"/>
    </row>
    <row r="128" spans="1:26" s="21" customFormat="1" ht="93">
      <c r="A128" s="88">
        <v>21</v>
      </c>
      <c r="B128" s="106"/>
      <c r="C128" s="49" t="s">
        <v>124</v>
      </c>
      <c r="D128" s="14" t="s">
        <v>71</v>
      </c>
      <c r="E128" s="20" t="s">
        <v>69</v>
      </c>
      <c r="F128" s="20"/>
      <c r="G128" s="55" t="s">
        <v>82</v>
      </c>
      <c r="H128" s="106"/>
      <c r="I128" s="19">
        <v>2767.8571400000001</v>
      </c>
      <c r="J128" s="19">
        <v>1000</v>
      </c>
      <c r="K128" s="19">
        <f t="shared" si="2"/>
        <v>-1767.8571400000001</v>
      </c>
      <c r="L128" s="70" t="s">
        <v>78</v>
      </c>
      <c r="M128" s="19">
        <v>1000</v>
      </c>
      <c r="N128" s="19"/>
      <c r="O128" s="19"/>
      <c r="P128" s="19"/>
      <c r="Q128" s="118"/>
      <c r="R128" s="118"/>
      <c r="S128" s="119"/>
      <c r="T128" s="119"/>
      <c r="U128" s="119"/>
      <c r="V128" s="119"/>
      <c r="W128" s="119"/>
      <c r="X128" s="119"/>
      <c r="Y128" s="119"/>
      <c r="Z128" s="132"/>
    </row>
    <row r="129" spans="1:26" s="21" customFormat="1" ht="139.5">
      <c r="A129" s="113"/>
      <c r="B129" s="106"/>
      <c r="C129" s="49" t="s">
        <v>125</v>
      </c>
      <c r="D129" s="14" t="s">
        <v>356</v>
      </c>
      <c r="E129" s="17" t="s">
        <v>357</v>
      </c>
      <c r="F129" s="20"/>
      <c r="G129" s="55">
        <v>2021</v>
      </c>
      <c r="H129" s="106"/>
      <c r="I129" s="19">
        <v>478.25200000000001</v>
      </c>
      <c r="J129" s="19"/>
      <c r="K129" s="19">
        <f t="shared" si="2"/>
        <v>-478.25200000000001</v>
      </c>
      <c r="L129" s="70" t="s">
        <v>78</v>
      </c>
      <c r="M129" s="19"/>
      <c r="N129" s="19"/>
      <c r="O129" s="19"/>
      <c r="P129" s="19"/>
      <c r="Q129" s="118"/>
      <c r="R129" s="118"/>
      <c r="S129" s="119"/>
      <c r="T129" s="119"/>
      <c r="U129" s="119"/>
      <c r="V129" s="119"/>
      <c r="W129" s="119"/>
      <c r="X129" s="119"/>
      <c r="Y129" s="119"/>
      <c r="Z129" s="132"/>
    </row>
    <row r="130" spans="1:26" s="21" customFormat="1">
      <c r="A130" s="139"/>
      <c r="B130" s="106"/>
      <c r="C130" s="39" t="s">
        <v>87</v>
      </c>
      <c r="D130" s="14"/>
      <c r="E130" s="17"/>
      <c r="F130" s="20"/>
      <c r="G130" s="55"/>
      <c r="H130" s="106"/>
      <c r="I130" s="38">
        <f>SUM(I19:I129)-I40-I103</f>
        <v>9550396.1103549395</v>
      </c>
      <c r="J130" s="38">
        <f>SUM(J19:J129)-J40-J103</f>
        <v>10808351.213673931</v>
      </c>
      <c r="K130" s="38">
        <f>SUM(K19:K129)-K40-K103</f>
        <v>1257955.1033189923</v>
      </c>
      <c r="L130" s="70"/>
      <c r="M130" s="38">
        <f>SUM(M19:M129)-M40-M103</f>
        <v>5330543.9394028177</v>
      </c>
      <c r="N130" s="38">
        <f>SUM(N19:N129)-N40-N103</f>
        <v>96290.158343172603</v>
      </c>
      <c r="O130" s="38">
        <f>SUM(O19:O129)-O40-O103</f>
        <v>2400000</v>
      </c>
      <c r="P130" s="38">
        <f>SUM(P19:P129)-P40-P103</f>
        <v>2981517.1159299999</v>
      </c>
      <c r="Q130" s="118"/>
      <c r="R130" s="118"/>
      <c r="S130" s="119"/>
      <c r="T130" s="119"/>
      <c r="U130" s="119"/>
      <c r="V130" s="119"/>
      <c r="W130" s="119"/>
      <c r="X130" s="119"/>
      <c r="Y130" s="119"/>
      <c r="Z130" s="132"/>
    </row>
    <row r="131" spans="1:26" s="21" customFormat="1">
      <c r="A131" s="55"/>
      <c r="B131" s="106"/>
      <c r="C131" s="62" t="s">
        <v>41</v>
      </c>
      <c r="D131" s="14"/>
      <c r="E131" s="20"/>
      <c r="F131" s="20"/>
      <c r="G131" s="55"/>
      <c r="H131" s="106"/>
      <c r="I131" s="19"/>
      <c r="J131" s="19"/>
      <c r="K131" s="19"/>
      <c r="L131" s="70"/>
      <c r="M131" s="19"/>
      <c r="N131" s="19"/>
      <c r="O131" s="19"/>
      <c r="P131" s="19"/>
      <c r="Q131" s="118"/>
      <c r="R131" s="118"/>
      <c r="S131" s="119"/>
      <c r="T131" s="119"/>
      <c r="U131" s="119"/>
      <c r="V131" s="119"/>
      <c r="W131" s="119"/>
      <c r="X131" s="119"/>
      <c r="Y131" s="119"/>
      <c r="Z131" s="132"/>
    </row>
    <row r="132" spans="1:26" s="21" customFormat="1" ht="93">
      <c r="A132" s="55">
        <v>22</v>
      </c>
      <c r="B132" s="106"/>
      <c r="C132" s="49" t="s">
        <v>126</v>
      </c>
      <c r="D132" s="14" t="s">
        <v>71</v>
      </c>
      <c r="E132" s="20" t="s">
        <v>69</v>
      </c>
      <c r="F132" s="20" t="s">
        <v>69</v>
      </c>
      <c r="G132" s="55"/>
      <c r="H132" s="106"/>
      <c r="I132" s="19">
        <f>SUM(I133:I139)</f>
        <v>128365.38375446427</v>
      </c>
      <c r="J132" s="19">
        <f>SUM(J133:J139)</f>
        <v>128591.82876999999</v>
      </c>
      <c r="K132" s="19">
        <f>SUM(K133:K139)</f>
        <v>226.44501553573014</v>
      </c>
      <c r="L132" s="69" t="s">
        <v>729</v>
      </c>
      <c r="M132" s="19">
        <f>SUM(M133:M139)</f>
        <v>128591.82876999999</v>
      </c>
      <c r="N132" s="19"/>
      <c r="O132" s="19"/>
      <c r="P132" s="19"/>
      <c r="Q132" s="118"/>
      <c r="R132" s="118"/>
      <c r="S132" s="119"/>
      <c r="T132" s="119"/>
      <c r="U132" s="119"/>
      <c r="V132" s="119"/>
      <c r="W132" s="119"/>
      <c r="X132" s="119"/>
      <c r="Y132" s="119"/>
      <c r="Z132" s="132"/>
    </row>
    <row r="133" spans="1:26" s="21" customFormat="1" ht="69.75">
      <c r="A133" s="88" t="s">
        <v>431</v>
      </c>
      <c r="B133" s="106"/>
      <c r="C133" s="49" t="s">
        <v>43</v>
      </c>
      <c r="D133" s="14" t="s">
        <v>71</v>
      </c>
      <c r="E133" s="20" t="s">
        <v>69</v>
      </c>
      <c r="F133" s="20" t="s">
        <v>69</v>
      </c>
      <c r="G133" s="55" t="s">
        <v>81</v>
      </c>
      <c r="H133" s="106"/>
      <c r="I133" s="19">
        <v>37604.546762857135</v>
      </c>
      <c r="J133" s="19">
        <v>37604.546759999997</v>
      </c>
      <c r="K133" s="19">
        <f>J133-I133</f>
        <v>-2.8571375878527761E-6</v>
      </c>
      <c r="L133" s="70" t="s">
        <v>693</v>
      </c>
      <c r="M133" s="19">
        <v>37604.546759999997</v>
      </c>
      <c r="N133" s="19"/>
      <c r="O133" s="19"/>
      <c r="P133" s="19"/>
      <c r="Q133" s="118"/>
      <c r="R133" s="118"/>
      <c r="S133" s="119"/>
      <c r="T133" s="119"/>
      <c r="U133" s="119"/>
      <c r="V133" s="119"/>
      <c r="W133" s="119"/>
      <c r="X133" s="119"/>
      <c r="Y133" s="119"/>
      <c r="Z133" s="132"/>
    </row>
    <row r="134" spans="1:26" s="21" customFormat="1" ht="116.25">
      <c r="A134" s="113"/>
      <c r="B134" s="106"/>
      <c r="C134" s="49" t="s">
        <v>127</v>
      </c>
      <c r="D134" s="14" t="s">
        <v>356</v>
      </c>
      <c r="E134" s="17" t="s">
        <v>357</v>
      </c>
      <c r="F134" s="17" t="s">
        <v>357</v>
      </c>
      <c r="G134" s="55">
        <v>2020</v>
      </c>
      <c r="H134" s="106"/>
      <c r="I134" s="19">
        <v>2203</v>
      </c>
      <c r="J134" s="19">
        <v>2135.4209999999998</v>
      </c>
      <c r="K134" s="19">
        <f t="shared" ref="K134:K139" si="3">J134-I134</f>
        <v>-67.579000000000178</v>
      </c>
      <c r="L134" s="70" t="s">
        <v>709</v>
      </c>
      <c r="M134" s="19">
        <v>2135.4209999999998</v>
      </c>
      <c r="N134" s="19"/>
      <c r="O134" s="19"/>
      <c r="P134" s="19"/>
      <c r="Q134" s="118"/>
      <c r="R134" s="118"/>
      <c r="S134" s="119"/>
      <c r="T134" s="119"/>
      <c r="U134" s="119"/>
      <c r="V134" s="119"/>
      <c r="W134" s="119"/>
      <c r="X134" s="119"/>
      <c r="Y134" s="119"/>
      <c r="Z134" s="132"/>
    </row>
    <row r="135" spans="1:26" s="21" customFormat="1" ht="69.75">
      <c r="A135" s="88" t="s">
        <v>432</v>
      </c>
      <c r="B135" s="106"/>
      <c r="C135" s="49" t="s">
        <v>128</v>
      </c>
      <c r="D135" s="14" t="s">
        <v>71</v>
      </c>
      <c r="E135" s="20" t="s">
        <v>69</v>
      </c>
      <c r="F135" s="20" t="s">
        <v>69</v>
      </c>
      <c r="G135" s="55" t="s">
        <v>81</v>
      </c>
      <c r="H135" s="106"/>
      <c r="I135" s="19">
        <v>57296.136561428561</v>
      </c>
      <c r="J135" s="19">
        <v>57296.136570000002</v>
      </c>
      <c r="K135" s="19">
        <f t="shared" si="3"/>
        <v>8.5714418673887849E-6</v>
      </c>
      <c r="L135" s="70" t="s">
        <v>693</v>
      </c>
      <c r="M135" s="19">
        <v>57296.136570000002</v>
      </c>
      <c r="N135" s="19"/>
      <c r="O135" s="19"/>
      <c r="P135" s="19"/>
      <c r="Q135" s="118"/>
      <c r="R135" s="118"/>
      <c r="S135" s="119"/>
      <c r="T135" s="119"/>
      <c r="U135" s="119"/>
      <c r="V135" s="119"/>
      <c r="W135" s="119"/>
      <c r="X135" s="119"/>
      <c r="Y135" s="119"/>
      <c r="Z135" s="132"/>
    </row>
    <row r="136" spans="1:26" s="21" customFormat="1" ht="116.25">
      <c r="A136" s="113"/>
      <c r="B136" s="106"/>
      <c r="C136" s="49" t="s">
        <v>129</v>
      </c>
      <c r="D136" s="14" t="s">
        <v>356</v>
      </c>
      <c r="E136" s="17" t="s">
        <v>357</v>
      </c>
      <c r="F136" s="17" t="s">
        <v>357</v>
      </c>
      <c r="G136" s="55">
        <v>2020</v>
      </c>
      <c r="H136" s="106"/>
      <c r="I136" s="19">
        <v>2345</v>
      </c>
      <c r="J136" s="19">
        <v>2513.7910000000002</v>
      </c>
      <c r="K136" s="19">
        <f t="shared" si="3"/>
        <v>168.79100000000017</v>
      </c>
      <c r="L136" s="70" t="s">
        <v>687</v>
      </c>
      <c r="M136" s="19">
        <v>2513.7910000000002</v>
      </c>
      <c r="N136" s="19"/>
      <c r="O136" s="19"/>
      <c r="P136" s="19"/>
      <c r="Q136" s="118"/>
      <c r="R136" s="118"/>
      <c r="S136" s="119"/>
      <c r="T136" s="119"/>
      <c r="U136" s="119"/>
      <c r="V136" s="119"/>
      <c r="W136" s="119"/>
      <c r="X136" s="119"/>
      <c r="Y136" s="119"/>
      <c r="Z136" s="132"/>
    </row>
    <row r="137" spans="1:26" s="21" customFormat="1" ht="69.75">
      <c r="A137" s="88" t="s">
        <v>433</v>
      </c>
      <c r="B137" s="106"/>
      <c r="C137" s="49" t="s">
        <v>130</v>
      </c>
      <c r="D137" s="14" t="s">
        <v>71</v>
      </c>
      <c r="E137" s="20" t="s">
        <v>69</v>
      </c>
      <c r="F137" s="20" t="s">
        <v>69</v>
      </c>
      <c r="G137" s="55" t="s">
        <v>81</v>
      </c>
      <c r="H137" s="106"/>
      <c r="I137" s="19">
        <v>21218.834230178574</v>
      </c>
      <c r="J137" s="19">
        <v>21218.83424</v>
      </c>
      <c r="K137" s="19">
        <f t="shared" si="3"/>
        <v>9.8214259196538478E-6</v>
      </c>
      <c r="L137" s="70" t="s">
        <v>693</v>
      </c>
      <c r="M137" s="19">
        <v>21218.83424</v>
      </c>
      <c r="N137" s="19"/>
      <c r="O137" s="19"/>
      <c r="P137" s="19"/>
      <c r="Q137" s="118"/>
      <c r="R137" s="118"/>
      <c r="S137" s="119"/>
      <c r="T137" s="119"/>
      <c r="U137" s="119"/>
      <c r="V137" s="119"/>
      <c r="W137" s="119"/>
      <c r="X137" s="119"/>
      <c r="Y137" s="119"/>
      <c r="Z137" s="132"/>
    </row>
    <row r="138" spans="1:26" s="21" customFormat="1" ht="116.25">
      <c r="A138" s="113"/>
      <c r="B138" s="106"/>
      <c r="C138" s="49" t="s">
        <v>131</v>
      </c>
      <c r="D138" s="14" t="s">
        <v>356</v>
      </c>
      <c r="E138" s="17" t="s">
        <v>357</v>
      </c>
      <c r="F138" s="17" t="s">
        <v>357</v>
      </c>
      <c r="G138" s="55">
        <v>2020</v>
      </c>
      <c r="H138" s="106"/>
      <c r="I138" s="19">
        <v>1584</v>
      </c>
      <c r="J138" s="19">
        <v>1709.2329999999999</v>
      </c>
      <c r="K138" s="19">
        <f t="shared" si="3"/>
        <v>125.23299999999995</v>
      </c>
      <c r="L138" s="70" t="s">
        <v>688</v>
      </c>
      <c r="M138" s="19">
        <v>1709.2329999999999</v>
      </c>
      <c r="N138" s="19"/>
      <c r="O138" s="19"/>
      <c r="P138" s="19"/>
      <c r="Q138" s="118"/>
      <c r="R138" s="118"/>
      <c r="S138" s="119"/>
      <c r="T138" s="119"/>
      <c r="U138" s="119"/>
      <c r="V138" s="119"/>
      <c r="W138" s="119"/>
      <c r="X138" s="119"/>
      <c r="Y138" s="119"/>
      <c r="Z138" s="132"/>
    </row>
    <row r="139" spans="1:26" s="21" customFormat="1" ht="148.5" customHeight="1">
      <c r="A139" s="75" t="s">
        <v>434</v>
      </c>
      <c r="B139" s="106"/>
      <c r="C139" s="49" t="s">
        <v>42</v>
      </c>
      <c r="D139" s="14" t="s">
        <v>71</v>
      </c>
      <c r="E139" s="20" t="s">
        <v>69</v>
      </c>
      <c r="F139" s="20" t="s">
        <v>69</v>
      </c>
      <c r="G139" s="55" t="s">
        <v>427</v>
      </c>
      <c r="H139" s="106"/>
      <c r="I139" s="19">
        <v>6113.8662000000004</v>
      </c>
      <c r="J139" s="19">
        <v>6113.8662000000004</v>
      </c>
      <c r="K139" s="19">
        <f t="shared" si="3"/>
        <v>0</v>
      </c>
      <c r="L139" s="70" t="s">
        <v>710</v>
      </c>
      <c r="M139" s="19">
        <v>6113.8662000000004</v>
      </c>
      <c r="N139" s="19"/>
      <c r="O139" s="19"/>
      <c r="P139" s="19"/>
      <c r="Q139" s="118"/>
      <c r="R139" s="118"/>
      <c r="S139" s="119"/>
      <c r="T139" s="119"/>
      <c r="U139" s="119"/>
      <c r="V139" s="119"/>
      <c r="W139" s="119"/>
      <c r="X139" s="119"/>
      <c r="Y139" s="119"/>
      <c r="Z139" s="132"/>
    </row>
    <row r="140" spans="1:26" s="21" customFormat="1" ht="87.75" customHeight="1">
      <c r="A140" s="88">
        <v>23</v>
      </c>
      <c r="B140" s="106"/>
      <c r="C140" s="95" t="s">
        <v>45</v>
      </c>
      <c r="D140" s="14" t="s">
        <v>371</v>
      </c>
      <c r="E140" s="49" t="s">
        <v>392</v>
      </c>
      <c r="F140" s="20"/>
      <c r="G140" s="88" t="s">
        <v>86</v>
      </c>
      <c r="H140" s="106"/>
      <c r="I140" s="89">
        <v>231818.867170357</v>
      </c>
      <c r="J140" s="89"/>
      <c r="K140" s="89">
        <f>J140-I140</f>
        <v>-231818.867170357</v>
      </c>
      <c r="L140" s="97" t="s">
        <v>711</v>
      </c>
      <c r="M140" s="89"/>
      <c r="N140" s="89"/>
      <c r="O140" s="89"/>
      <c r="P140" s="89"/>
      <c r="Q140" s="118"/>
      <c r="R140" s="118"/>
      <c r="S140" s="119"/>
      <c r="T140" s="119"/>
      <c r="U140" s="119"/>
      <c r="V140" s="119"/>
      <c r="W140" s="119"/>
      <c r="X140" s="119"/>
      <c r="Y140" s="119"/>
      <c r="Z140" s="132"/>
    </row>
    <row r="141" spans="1:26" s="21" customFormat="1" ht="87.75" customHeight="1">
      <c r="A141" s="105"/>
      <c r="B141" s="106"/>
      <c r="C141" s="122"/>
      <c r="D141" s="14" t="s">
        <v>371</v>
      </c>
      <c r="E141" s="49" t="s">
        <v>393</v>
      </c>
      <c r="F141" s="20"/>
      <c r="G141" s="105"/>
      <c r="H141" s="106"/>
      <c r="I141" s="105"/>
      <c r="J141" s="105"/>
      <c r="K141" s="105"/>
      <c r="L141" s="109"/>
      <c r="M141" s="105"/>
      <c r="N141" s="105"/>
      <c r="O141" s="105"/>
      <c r="P141" s="105"/>
      <c r="Q141" s="118"/>
      <c r="R141" s="118"/>
      <c r="S141" s="119"/>
      <c r="T141" s="119"/>
      <c r="U141" s="119"/>
      <c r="V141" s="119"/>
      <c r="W141" s="119"/>
      <c r="X141" s="119"/>
      <c r="Y141" s="119"/>
      <c r="Z141" s="132"/>
    </row>
    <row r="142" spans="1:26" s="21" customFormat="1" ht="87.75" customHeight="1">
      <c r="A142" s="105"/>
      <c r="B142" s="106"/>
      <c r="C142" s="122"/>
      <c r="D142" s="14" t="s">
        <v>73</v>
      </c>
      <c r="E142" s="49" t="s">
        <v>394</v>
      </c>
      <c r="F142" s="20"/>
      <c r="G142" s="105"/>
      <c r="H142" s="106"/>
      <c r="I142" s="105"/>
      <c r="J142" s="105"/>
      <c r="K142" s="105"/>
      <c r="L142" s="109"/>
      <c r="M142" s="105"/>
      <c r="N142" s="105"/>
      <c r="O142" s="105"/>
      <c r="P142" s="105"/>
      <c r="Q142" s="118"/>
      <c r="R142" s="118"/>
      <c r="S142" s="119"/>
      <c r="T142" s="119"/>
      <c r="U142" s="119"/>
      <c r="V142" s="119"/>
      <c r="W142" s="119"/>
      <c r="X142" s="119"/>
      <c r="Y142" s="119"/>
      <c r="Z142" s="132"/>
    </row>
    <row r="143" spans="1:26" s="21" customFormat="1" ht="87.75" customHeight="1">
      <c r="A143" s="113"/>
      <c r="B143" s="106"/>
      <c r="C143" s="123"/>
      <c r="D143" s="14" t="s">
        <v>73</v>
      </c>
      <c r="E143" s="49" t="s">
        <v>395</v>
      </c>
      <c r="F143" s="20"/>
      <c r="G143" s="113"/>
      <c r="H143" s="106"/>
      <c r="I143" s="113"/>
      <c r="J143" s="113"/>
      <c r="K143" s="113"/>
      <c r="L143" s="117"/>
      <c r="M143" s="113"/>
      <c r="N143" s="113"/>
      <c r="O143" s="113"/>
      <c r="P143" s="113"/>
      <c r="Q143" s="118"/>
      <c r="R143" s="118"/>
      <c r="S143" s="119"/>
      <c r="T143" s="119"/>
      <c r="U143" s="119"/>
      <c r="V143" s="119"/>
      <c r="W143" s="119"/>
      <c r="X143" s="119"/>
      <c r="Y143" s="119"/>
      <c r="Z143" s="132"/>
    </row>
    <row r="144" spans="1:26" s="21" customFormat="1" ht="116.25">
      <c r="A144" s="88">
        <v>24</v>
      </c>
      <c r="B144" s="106"/>
      <c r="C144" s="58" t="s">
        <v>132</v>
      </c>
      <c r="D144" s="14" t="s">
        <v>71</v>
      </c>
      <c r="E144" s="20" t="s">
        <v>69</v>
      </c>
      <c r="F144" s="20" t="s">
        <v>69</v>
      </c>
      <c r="G144" s="55">
        <v>2020</v>
      </c>
      <c r="H144" s="106"/>
      <c r="I144" s="19">
        <v>9800</v>
      </c>
      <c r="J144" s="19">
        <v>9800</v>
      </c>
      <c r="K144" s="19">
        <f>J144-I144</f>
        <v>0</v>
      </c>
      <c r="L144" s="70" t="s">
        <v>693</v>
      </c>
      <c r="M144" s="19">
        <v>9800</v>
      </c>
      <c r="N144" s="19"/>
      <c r="O144" s="19"/>
      <c r="P144" s="19"/>
      <c r="Q144" s="118"/>
      <c r="R144" s="118"/>
      <c r="S144" s="119"/>
      <c r="T144" s="119"/>
      <c r="U144" s="119"/>
      <c r="V144" s="119"/>
      <c r="W144" s="119"/>
      <c r="X144" s="119"/>
      <c r="Y144" s="119"/>
      <c r="Z144" s="132"/>
    </row>
    <row r="145" spans="1:26" s="21" customFormat="1" ht="162.75">
      <c r="A145" s="113"/>
      <c r="B145" s="106"/>
      <c r="C145" s="58" t="s">
        <v>133</v>
      </c>
      <c r="D145" s="14" t="s">
        <v>356</v>
      </c>
      <c r="E145" s="17" t="s">
        <v>357</v>
      </c>
      <c r="F145" s="17" t="s">
        <v>357</v>
      </c>
      <c r="G145" s="55">
        <v>2020</v>
      </c>
      <c r="H145" s="106"/>
      <c r="I145" s="19">
        <v>1159.6799999999998</v>
      </c>
      <c r="J145" s="19">
        <v>2576.2481299999999</v>
      </c>
      <c r="K145" s="19">
        <f>J145-I145</f>
        <v>1416.5681300000001</v>
      </c>
      <c r="L145" s="70" t="s">
        <v>689</v>
      </c>
      <c r="M145" s="19">
        <v>2576.2481299999999</v>
      </c>
      <c r="N145" s="19"/>
      <c r="O145" s="19"/>
      <c r="P145" s="19"/>
      <c r="Q145" s="118"/>
      <c r="R145" s="118"/>
      <c r="S145" s="119"/>
      <c r="T145" s="119"/>
      <c r="U145" s="119"/>
      <c r="V145" s="119"/>
      <c r="W145" s="119"/>
      <c r="X145" s="119"/>
      <c r="Y145" s="119"/>
      <c r="Z145" s="132"/>
    </row>
    <row r="146" spans="1:26" s="21" customFormat="1" ht="69.75">
      <c r="A146" s="88">
        <v>25</v>
      </c>
      <c r="B146" s="106"/>
      <c r="C146" s="98" t="s">
        <v>44</v>
      </c>
      <c r="D146" s="14" t="s">
        <v>328</v>
      </c>
      <c r="E146" s="49" t="s">
        <v>720</v>
      </c>
      <c r="F146" s="20"/>
      <c r="G146" s="88" t="s">
        <v>429</v>
      </c>
      <c r="H146" s="106"/>
      <c r="I146" s="89">
        <v>108671.80209</v>
      </c>
      <c r="J146" s="89"/>
      <c r="K146" s="89">
        <f>J146-I146</f>
        <v>-108671.80209</v>
      </c>
      <c r="L146" s="97" t="s">
        <v>78</v>
      </c>
      <c r="M146" s="89"/>
      <c r="N146" s="89"/>
      <c r="O146" s="89"/>
      <c r="P146" s="89"/>
      <c r="Q146" s="118"/>
      <c r="R146" s="118"/>
      <c r="S146" s="119"/>
      <c r="T146" s="119"/>
      <c r="U146" s="119"/>
      <c r="V146" s="119"/>
      <c r="W146" s="119"/>
      <c r="X146" s="119"/>
      <c r="Y146" s="119"/>
      <c r="Z146" s="132"/>
    </row>
    <row r="147" spans="1:26" s="21" customFormat="1" ht="46.5">
      <c r="A147" s="105"/>
      <c r="B147" s="106"/>
      <c r="C147" s="122"/>
      <c r="D147" s="14" t="s">
        <v>328</v>
      </c>
      <c r="E147" s="49" t="s">
        <v>721</v>
      </c>
      <c r="F147" s="20"/>
      <c r="G147" s="105"/>
      <c r="H147" s="106"/>
      <c r="I147" s="105"/>
      <c r="J147" s="105"/>
      <c r="K147" s="105"/>
      <c r="L147" s="99"/>
      <c r="M147" s="105"/>
      <c r="N147" s="105"/>
      <c r="O147" s="105"/>
      <c r="P147" s="105"/>
      <c r="Q147" s="118"/>
      <c r="R147" s="118"/>
      <c r="S147" s="119"/>
      <c r="T147" s="119"/>
      <c r="U147" s="119"/>
      <c r="V147" s="119"/>
      <c r="W147" s="119"/>
      <c r="X147" s="119"/>
      <c r="Y147" s="119"/>
      <c r="Z147" s="132"/>
    </row>
    <row r="148" spans="1:26" s="21" customFormat="1" ht="46.5">
      <c r="A148" s="113"/>
      <c r="B148" s="106"/>
      <c r="C148" s="123"/>
      <c r="D148" s="14" t="s">
        <v>328</v>
      </c>
      <c r="E148" s="49" t="s">
        <v>722</v>
      </c>
      <c r="F148" s="20"/>
      <c r="G148" s="113"/>
      <c r="H148" s="106"/>
      <c r="I148" s="113"/>
      <c r="J148" s="113"/>
      <c r="K148" s="113"/>
      <c r="L148" s="100"/>
      <c r="M148" s="113"/>
      <c r="N148" s="113"/>
      <c r="O148" s="113"/>
      <c r="P148" s="113"/>
      <c r="Q148" s="118"/>
      <c r="R148" s="118"/>
      <c r="S148" s="119"/>
      <c r="T148" s="119"/>
      <c r="U148" s="119"/>
      <c r="V148" s="119"/>
      <c r="W148" s="119"/>
      <c r="X148" s="119"/>
      <c r="Y148" s="119"/>
      <c r="Z148" s="132"/>
    </row>
    <row r="149" spans="1:26" s="21" customFormat="1" ht="116.25">
      <c r="A149" s="55">
        <v>26</v>
      </c>
      <c r="B149" s="106"/>
      <c r="C149" s="58" t="s">
        <v>134</v>
      </c>
      <c r="D149" s="14" t="s">
        <v>396</v>
      </c>
      <c r="E149" s="20" t="s">
        <v>397</v>
      </c>
      <c r="F149" s="20" t="s">
        <v>397</v>
      </c>
      <c r="G149" s="55">
        <v>2020</v>
      </c>
      <c r="H149" s="106"/>
      <c r="I149" s="19">
        <v>4144.75875</v>
      </c>
      <c r="J149" s="19">
        <v>4144.75875</v>
      </c>
      <c r="K149" s="19">
        <f>J149-I149</f>
        <v>0</v>
      </c>
      <c r="L149" s="70" t="s">
        <v>693</v>
      </c>
      <c r="M149" s="19">
        <v>4144.75875</v>
      </c>
      <c r="N149" s="19"/>
      <c r="O149" s="19"/>
      <c r="P149" s="19"/>
      <c r="Q149" s="118"/>
      <c r="R149" s="118"/>
      <c r="S149" s="119"/>
      <c r="T149" s="119"/>
      <c r="U149" s="119"/>
      <c r="V149" s="119"/>
      <c r="W149" s="119"/>
      <c r="X149" s="119"/>
      <c r="Y149" s="119"/>
      <c r="Z149" s="132"/>
    </row>
    <row r="150" spans="1:26" s="21" customFormat="1" ht="139.5">
      <c r="A150" s="55">
        <v>27</v>
      </c>
      <c r="B150" s="106"/>
      <c r="C150" s="58" t="s">
        <v>135</v>
      </c>
      <c r="D150" s="14" t="s">
        <v>398</v>
      </c>
      <c r="E150" s="20" t="s">
        <v>399</v>
      </c>
      <c r="F150" s="20" t="s">
        <v>399</v>
      </c>
      <c r="G150" s="55">
        <v>2020</v>
      </c>
      <c r="H150" s="106"/>
      <c r="I150" s="19">
        <v>3200</v>
      </c>
      <c r="J150" s="19">
        <v>3200</v>
      </c>
      <c r="K150" s="19">
        <f>J150-I150</f>
        <v>0</v>
      </c>
      <c r="L150" s="70" t="s">
        <v>693</v>
      </c>
      <c r="M150" s="19">
        <v>3200</v>
      </c>
      <c r="N150" s="19"/>
      <c r="O150" s="19"/>
      <c r="P150" s="19"/>
      <c r="Q150" s="118"/>
      <c r="R150" s="118"/>
      <c r="S150" s="119"/>
      <c r="T150" s="119"/>
      <c r="U150" s="119"/>
      <c r="V150" s="119"/>
      <c r="W150" s="119"/>
      <c r="X150" s="119"/>
      <c r="Y150" s="119"/>
      <c r="Z150" s="132"/>
    </row>
    <row r="151" spans="1:26" s="21" customFormat="1" ht="116.25">
      <c r="A151" s="88">
        <v>28</v>
      </c>
      <c r="B151" s="106"/>
      <c r="C151" s="58" t="s">
        <v>136</v>
      </c>
      <c r="D151" s="14" t="s">
        <v>71</v>
      </c>
      <c r="E151" s="20" t="s">
        <v>69</v>
      </c>
      <c r="F151" s="20" t="s">
        <v>69</v>
      </c>
      <c r="G151" s="55" t="s">
        <v>427</v>
      </c>
      <c r="H151" s="106"/>
      <c r="I151" s="19">
        <v>16240.5625678571</v>
      </c>
      <c r="J151" s="19">
        <v>12264.02311</v>
      </c>
      <c r="K151" s="19">
        <f>J151-I151</f>
        <v>-3976.5394578570995</v>
      </c>
      <c r="L151" s="70" t="s">
        <v>712</v>
      </c>
      <c r="M151" s="19">
        <v>12264.02311</v>
      </c>
      <c r="N151" s="19"/>
      <c r="O151" s="19"/>
      <c r="P151" s="19"/>
      <c r="Q151" s="118"/>
      <c r="R151" s="118"/>
      <c r="S151" s="119"/>
      <c r="T151" s="119"/>
      <c r="U151" s="119"/>
      <c r="V151" s="119"/>
      <c r="W151" s="119"/>
      <c r="X151" s="119"/>
      <c r="Y151" s="119"/>
      <c r="Z151" s="132"/>
    </row>
    <row r="152" spans="1:26" s="21" customFormat="1" ht="162.75">
      <c r="A152" s="113"/>
      <c r="B152" s="106"/>
      <c r="C152" s="58" t="s">
        <v>137</v>
      </c>
      <c r="D152" s="14" t="s">
        <v>356</v>
      </c>
      <c r="E152" s="17" t="s">
        <v>357</v>
      </c>
      <c r="F152" s="20"/>
      <c r="G152" s="55">
        <v>2021</v>
      </c>
      <c r="H152" s="106"/>
      <c r="I152" s="19">
        <v>1671</v>
      </c>
      <c r="J152" s="19"/>
      <c r="K152" s="19">
        <f>J152-I152</f>
        <v>-1671</v>
      </c>
      <c r="L152" s="70" t="s">
        <v>78</v>
      </c>
      <c r="M152" s="19"/>
      <c r="N152" s="19"/>
      <c r="O152" s="19"/>
      <c r="P152" s="19"/>
      <c r="Q152" s="118"/>
      <c r="R152" s="118"/>
      <c r="S152" s="119"/>
      <c r="T152" s="119"/>
      <c r="U152" s="119"/>
      <c r="V152" s="119"/>
      <c r="W152" s="119"/>
      <c r="X152" s="119"/>
      <c r="Y152" s="119"/>
      <c r="Z152" s="132"/>
    </row>
    <row r="153" spans="1:26" s="21" customFormat="1" ht="69.75">
      <c r="A153" s="55">
        <v>29</v>
      </c>
      <c r="B153" s="106"/>
      <c r="C153" s="58" t="s">
        <v>138</v>
      </c>
      <c r="D153" s="14" t="s">
        <v>71</v>
      </c>
      <c r="E153" s="20" t="s">
        <v>69</v>
      </c>
      <c r="F153" s="20"/>
      <c r="G153" s="55">
        <v>2021</v>
      </c>
      <c r="H153" s="106"/>
      <c r="I153" s="19">
        <v>27346.459360854798</v>
      </c>
      <c r="J153" s="19"/>
      <c r="K153" s="19">
        <f>J153-I153</f>
        <v>-27346.459360854798</v>
      </c>
      <c r="L153" s="70" t="s">
        <v>78</v>
      </c>
      <c r="M153" s="19"/>
      <c r="N153" s="19"/>
      <c r="O153" s="19"/>
      <c r="P153" s="19"/>
      <c r="Q153" s="118"/>
      <c r="R153" s="118"/>
      <c r="S153" s="119"/>
      <c r="T153" s="119"/>
      <c r="U153" s="119"/>
      <c r="V153" s="119"/>
      <c r="W153" s="119"/>
      <c r="X153" s="119"/>
      <c r="Y153" s="119"/>
      <c r="Z153" s="132"/>
    </row>
    <row r="154" spans="1:26" s="21" customFormat="1">
      <c r="A154" s="55"/>
      <c r="B154" s="106"/>
      <c r="C154" s="40" t="s">
        <v>74</v>
      </c>
      <c r="D154" s="14"/>
      <c r="E154" s="20"/>
      <c r="F154" s="20"/>
      <c r="G154" s="55"/>
      <c r="H154" s="106"/>
      <c r="I154" s="38">
        <f>SUM(I132:I153)-I132</f>
        <v>532418.51369353314</v>
      </c>
      <c r="J154" s="38">
        <f>SUM(J132:J153)-J132</f>
        <v>160576.85876</v>
      </c>
      <c r="K154" s="38">
        <f>SUM(K132:K153)-K132</f>
        <v>-371841.65493353317</v>
      </c>
      <c r="L154" s="70"/>
      <c r="M154" s="38">
        <f>SUM(M132:M153)-M132</f>
        <v>160576.85876</v>
      </c>
      <c r="N154" s="38">
        <f>SUM(N132:N153)-N132</f>
        <v>0</v>
      </c>
      <c r="O154" s="38">
        <f>SUM(O132:O153)-O132</f>
        <v>0</v>
      </c>
      <c r="P154" s="38">
        <f>SUM(P132:P153)-P132</f>
        <v>0</v>
      </c>
      <c r="Q154" s="118"/>
      <c r="R154" s="118"/>
      <c r="S154" s="119"/>
      <c r="T154" s="119"/>
      <c r="U154" s="119"/>
      <c r="V154" s="119"/>
      <c r="W154" s="119"/>
      <c r="X154" s="119"/>
      <c r="Y154" s="119"/>
      <c r="Z154" s="132"/>
    </row>
    <row r="155" spans="1:26" s="21" customFormat="1" ht="67.5">
      <c r="A155" s="140">
        <v>30</v>
      </c>
      <c r="B155" s="106"/>
      <c r="C155" s="59" t="s">
        <v>53</v>
      </c>
      <c r="D155" s="15"/>
      <c r="E155" s="64">
        <f>SUM(E156:E270)</f>
        <v>1154</v>
      </c>
      <c r="F155" s="64">
        <f>SUM(F156:F270)</f>
        <v>1118</v>
      </c>
      <c r="G155" s="55"/>
      <c r="H155" s="106"/>
      <c r="I155" s="38">
        <f>SUM(I156:I270)</f>
        <v>893015.72449000005</v>
      </c>
      <c r="J155" s="38">
        <f>SUM(J156:J270)</f>
        <v>874409.57766000007</v>
      </c>
      <c r="K155" s="38">
        <f>SUM(K156:K270)</f>
        <v>-18606.146830000005</v>
      </c>
      <c r="L155" s="70"/>
      <c r="M155" s="38">
        <f>SUM(M156:M270)</f>
        <v>874409.57766000007</v>
      </c>
      <c r="N155" s="38">
        <f>SUM(N156:N270)</f>
        <v>0</v>
      </c>
      <c r="O155" s="38">
        <f>SUM(O156:O270)</f>
        <v>0</v>
      </c>
      <c r="P155" s="38">
        <f>SUM(P156:P270)</f>
        <v>0</v>
      </c>
      <c r="Q155" s="118"/>
      <c r="R155" s="118"/>
      <c r="S155" s="119"/>
      <c r="T155" s="119"/>
      <c r="U155" s="119"/>
      <c r="V155" s="119"/>
      <c r="W155" s="119"/>
      <c r="X155" s="119"/>
      <c r="Y155" s="119"/>
      <c r="Z155" s="132"/>
    </row>
    <row r="156" spans="1:26" s="21" customFormat="1" outlineLevel="1">
      <c r="A156" s="55" t="s">
        <v>435</v>
      </c>
      <c r="B156" s="106"/>
      <c r="C156" s="49" t="s">
        <v>236</v>
      </c>
      <c r="D156" s="63" t="s">
        <v>400</v>
      </c>
      <c r="E156" s="14">
        <v>3</v>
      </c>
      <c r="F156" s="14">
        <v>3</v>
      </c>
      <c r="G156" s="55"/>
      <c r="H156" s="106"/>
      <c r="I156" s="19">
        <v>28392</v>
      </c>
      <c r="J156" s="19">
        <v>16298.004000000001</v>
      </c>
      <c r="K156" s="19">
        <f>J156-I156</f>
        <v>-12093.995999999999</v>
      </c>
      <c r="L156" s="70" t="s">
        <v>77</v>
      </c>
      <c r="M156" s="19">
        <v>16298.004000000001</v>
      </c>
      <c r="N156" s="19"/>
      <c r="O156" s="19"/>
      <c r="P156" s="19"/>
      <c r="Q156" s="118"/>
      <c r="R156" s="118"/>
      <c r="S156" s="119"/>
      <c r="T156" s="119"/>
      <c r="U156" s="119"/>
      <c r="V156" s="119"/>
      <c r="W156" s="119"/>
      <c r="X156" s="119"/>
      <c r="Y156" s="119"/>
      <c r="Z156" s="132"/>
    </row>
    <row r="157" spans="1:26" s="21" customFormat="1" ht="46.5" outlineLevel="1">
      <c r="A157" s="55" t="s">
        <v>436</v>
      </c>
      <c r="B157" s="106"/>
      <c r="C157" s="49" t="s">
        <v>237</v>
      </c>
      <c r="D157" s="63" t="s">
        <v>400</v>
      </c>
      <c r="E157" s="14">
        <v>16</v>
      </c>
      <c r="F157" s="14">
        <v>16</v>
      </c>
      <c r="G157" s="55">
        <v>2020</v>
      </c>
      <c r="H157" s="106"/>
      <c r="I157" s="19">
        <v>17125</v>
      </c>
      <c r="J157" s="19">
        <v>16775.275839999998</v>
      </c>
      <c r="K157" s="19">
        <f t="shared" ref="K157:K220" si="4">J157-I157</f>
        <v>-349.72416000000158</v>
      </c>
      <c r="L157" s="70" t="s">
        <v>77</v>
      </c>
      <c r="M157" s="19">
        <v>16775.275839999998</v>
      </c>
      <c r="N157" s="19"/>
      <c r="O157" s="19"/>
      <c r="P157" s="19"/>
      <c r="Q157" s="118"/>
      <c r="R157" s="118"/>
      <c r="S157" s="119"/>
      <c r="T157" s="119"/>
      <c r="U157" s="119"/>
      <c r="V157" s="119"/>
      <c r="W157" s="119"/>
      <c r="X157" s="119"/>
      <c r="Y157" s="119"/>
      <c r="Z157" s="132"/>
    </row>
    <row r="158" spans="1:26" s="21" customFormat="1" ht="46.5" outlineLevel="1">
      <c r="A158" s="55" t="s">
        <v>437</v>
      </c>
      <c r="B158" s="106"/>
      <c r="C158" s="49" t="s">
        <v>139</v>
      </c>
      <c r="D158" s="63" t="s">
        <v>400</v>
      </c>
      <c r="E158" s="14">
        <v>15</v>
      </c>
      <c r="F158" s="14">
        <v>15</v>
      </c>
      <c r="G158" s="55">
        <v>2020</v>
      </c>
      <c r="H158" s="106"/>
      <c r="I158" s="19">
        <v>49050</v>
      </c>
      <c r="J158" s="19">
        <v>49050</v>
      </c>
      <c r="K158" s="19">
        <f t="shared" si="4"/>
        <v>0</v>
      </c>
      <c r="L158" s="70"/>
      <c r="M158" s="19">
        <v>49050</v>
      </c>
      <c r="N158" s="19"/>
      <c r="O158" s="19"/>
      <c r="P158" s="19"/>
      <c r="Q158" s="118"/>
      <c r="R158" s="118"/>
      <c r="S158" s="119"/>
      <c r="T158" s="119"/>
      <c r="U158" s="119"/>
      <c r="V158" s="119"/>
      <c r="W158" s="119"/>
      <c r="X158" s="119"/>
      <c r="Y158" s="119"/>
      <c r="Z158" s="132"/>
    </row>
    <row r="159" spans="1:26" s="21" customFormat="1" ht="46.5" outlineLevel="1">
      <c r="A159" s="55" t="s">
        <v>438</v>
      </c>
      <c r="B159" s="106"/>
      <c r="C159" s="49" t="s">
        <v>140</v>
      </c>
      <c r="D159" s="63" t="s">
        <v>400</v>
      </c>
      <c r="E159" s="14">
        <v>1</v>
      </c>
      <c r="F159" s="14">
        <v>1</v>
      </c>
      <c r="G159" s="55">
        <v>2020</v>
      </c>
      <c r="H159" s="106"/>
      <c r="I159" s="19">
        <v>3270</v>
      </c>
      <c r="J159" s="19">
        <v>3270</v>
      </c>
      <c r="K159" s="19">
        <f t="shared" si="4"/>
        <v>0</v>
      </c>
      <c r="L159" s="70"/>
      <c r="M159" s="19">
        <v>3270</v>
      </c>
      <c r="N159" s="19"/>
      <c r="O159" s="19"/>
      <c r="P159" s="19"/>
      <c r="Q159" s="118"/>
      <c r="R159" s="118"/>
      <c r="S159" s="119"/>
      <c r="T159" s="119"/>
      <c r="U159" s="119"/>
      <c r="V159" s="119"/>
      <c r="W159" s="119"/>
      <c r="X159" s="119"/>
      <c r="Y159" s="119"/>
      <c r="Z159" s="132"/>
    </row>
    <row r="160" spans="1:26" s="21" customFormat="1" ht="46.5" outlineLevel="1">
      <c r="A160" s="55" t="s">
        <v>439</v>
      </c>
      <c r="B160" s="106"/>
      <c r="C160" s="49" t="s">
        <v>141</v>
      </c>
      <c r="D160" s="63" t="s">
        <v>400</v>
      </c>
      <c r="E160" s="14">
        <v>6</v>
      </c>
      <c r="F160" s="14">
        <v>6</v>
      </c>
      <c r="G160" s="55">
        <v>2020</v>
      </c>
      <c r="H160" s="106"/>
      <c r="I160" s="19">
        <v>17220</v>
      </c>
      <c r="J160" s="19">
        <v>17220</v>
      </c>
      <c r="K160" s="19">
        <f t="shared" si="4"/>
        <v>0</v>
      </c>
      <c r="L160" s="70"/>
      <c r="M160" s="19">
        <v>17220</v>
      </c>
      <c r="N160" s="19"/>
      <c r="O160" s="19"/>
      <c r="P160" s="19"/>
      <c r="Q160" s="118"/>
      <c r="R160" s="118"/>
      <c r="S160" s="119"/>
      <c r="T160" s="119"/>
      <c r="U160" s="119"/>
      <c r="V160" s="119"/>
      <c r="W160" s="119"/>
      <c r="X160" s="119"/>
      <c r="Y160" s="119"/>
      <c r="Z160" s="132"/>
    </row>
    <row r="161" spans="1:26" s="21" customFormat="1" ht="69.75" outlineLevel="1">
      <c r="A161" s="55" t="s">
        <v>440</v>
      </c>
      <c r="B161" s="106"/>
      <c r="C161" s="49" t="s">
        <v>238</v>
      </c>
      <c r="D161" s="63" t="s">
        <v>401</v>
      </c>
      <c r="E161" s="14">
        <v>3</v>
      </c>
      <c r="F161" s="14">
        <v>3</v>
      </c>
      <c r="G161" s="55">
        <v>2020</v>
      </c>
      <c r="H161" s="106"/>
      <c r="I161" s="19">
        <v>73050</v>
      </c>
      <c r="J161" s="19">
        <v>73050</v>
      </c>
      <c r="K161" s="19">
        <f t="shared" si="4"/>
        <v>0</v>
      </c>
      <c r="L161" s="70"/>
      <c r="M161" s="19">
        <v>73050</v>
      </c>
      <c r="N161" s="19"/>
      <c r="O161" s="19"/>
      <c r="P161" s="19"/>
      <c r="Q161" s="118"/>
      <c r="R161" s="118"/>
      <c r="S161" s="119"/>
      <c r="T161" s="119"/>
      <c r="U161" s="119"/>
      <c r="V161" s="119"/>
      <c r="W161" s="119"/>
      <c r="X161" s="119"/>
      <c r="Y161" s="119"/>
      <c r="Z161" s="132"/>
    </row>
    <row r="162" spans="1:26" s="21" customFormat="1" ht="46.5" outlineLevel="1">
      <c r="A162" s="55" t="s">
        <v>441</v>
      </c>
      <c r="B162" s="106"/>
      <c r="C162" s="49" t="s">
        <v>239</v>
      </c>
      <c r="D162" s="63" t="s">
        <v>401</v>
      </c>
      <c r="E162" s="14">
        <v>30</v>
      </c>
      <c r="F162" s="14">
        <v>30</v>
      </c>
      <c r="G162" s="55">
        <v>2020</v>
      </c>
      <c r="H162" s="106"/>
      <c r="I162" s="19">
        <v>13500</v>
      </c>
      <c r="J162" s="19">
        <v>13500</v>
      </c>
      <c r="K162" s="19">
        <f t="shared" si="4"/>
        <v>0</v>
      </c>
      <c r="L162" s="70"/>
      <c r="M162" s="19">
        <v>13500</v>
      </c>
      <c r="N162" s="19"/>
      <c r="O162" s="19"/>
      <c r="P162" s="19"/>
      <c r="Q162" s="118"/>
      <c r="R162" s="118"/>
      <c r="S162" s="119"/>
      <c r="T162" s="119"/>
      <c r="U162" s="119"/>
      <c r="V162" s="119"/>
      <c r="W162" s="119"/>
      <c r="X162" s="119"/>
      <c r="Y162" s="119"/>
      <c r="Z162" s="132"/>
    </row>
    <row r="163" spans="1:26" s="21" customFormat="1" ht="93" outlineLevel="1">
      <c r="A163" s="55" t="s">
        <v>442</v>
      </c>
      <c r="B163" s="106"/>
      <c r="C163" s="49" t="s">
        <v>240</v>
      </c>
      <c r="D163" s="63" t="s">
        <v>401</v>
      </c>
      <c r="E163" s="14">
        <v>4</v>
      </c>
      <c r="F163" s="14">
        <v>4</v>
      </c>
      <c r="G163" s="55">
        <v>2020</v>
      </c>
      <c r="H163" s="106"/>
      <c r="I163" s="19">
        <v>532</v>
      </c>
      <c r="J163" s="19">
        <v>532</v>
      </c>
      <c r="K163" s="19">
        <f t="shared" si="4"/>
        <v>0</v>
      </c>
      <c r="L163" s="70"/>
      <c r="M163" s="19">
        <v>532</v>
      </c>
      <c r="N163" s="19"/>
      <c r="O163" s="19"/>
      <c r="P163" s="19"/>
      <c r="Q163" s="118"/>
      <c r="R163" s="118"/>
      <c r="S163" s="119"/>
      <c r="T163" s="119"/>
      <c r="U163" s="119"/>
      <c r="V163" s="119"/>
      <c r="W163" s="119"/>
      <c r="X163" s="119"/>
      <c r="Y163" s="119"/>
      <c r="Z163" s="132"/>
    </row>
    <row r="164" spans="1:26" s="21" customFormat="1" ht="46.5" outlineLevel="1">
      <c r="A164" s="55" t="s">
        <v>443</v>
      </c>
      <c r="B164" s="106"/>
      <c r="C164" s="49" t="s">
        <v>241</v>
      </c>
      <c r="D164" s="63" t="s">
        <v>401</v>
      </c>
      <c r="E164" s="14">
        <v>39</v>
      </c>
      <c r="F164" s="14">
        <v>39</v>
      </c>
      <c r="G164" s="55">
        <v>2020</v>
      </c>
      <c r="H164" s="106"/>
      <c r="I164" s="19">
        <v>14118</v>
      </c>
      <c r="J164" s="19">
        <v>14118</v>
      </c>
      <c r="K164" s="19">
        <f t="shared" si="4"/>
        <v>0</v>
      </c>
      <c r="L164" s="70"/>
      <c r="M164" s="19">
        <v>14118</v>
      </c>
      <c r="N164" s="19"/>
      <c r="O164" s="19"/>
      <c r="P164" s="19"/>
      <c r="Q164" s="118"/>
      <c r="R164" s="118"/>
      <c r="S164" s="119"/>
      <c r="T164" s="119"/>
      <c r="U164" s="119"/>
      <c r="V164" s="119"/>
      <c r="W164" s="119"/>
      <c r="X164" s="119"/>
      <c r="Y164" s="119"/>
      <c r="Z164" s="132"/>
    </row>
    <row r="165" spans="1:26" s="21" customFormat="1" ht="46.5" outlineLevel="1">
      <c r="A165" s="55" t="s">
        <v>444</v>
      </c>
      <c r="B165" s="106"/>
      <c r="C165" s="49" t="s">
        <v>242</v>
      </c>
      <c r="D165" s="63" t="s">
        <v>400</v>
      </c>
      <c r="E165" s="14">
        <v>33</v>
      </c>
      <c r="F165" s="14">
        <v>33</v>
      </c>
      <c r="G165" s="55">
        <v>2020</v>
      </c>
      <c r="H165" s="106"/>
      <c r="I165" s="19">
        <v>8724.3311099999992</v>
      </c>
      <c r="J165" s="19">
        <v>8724.3311099999992</v>
      </c>
      <c r="K165" s="19">
        <f t="shared" si="4"/>
        <v>0</v>
      </c>
      <c r="L165" s="70"/>
      <c r="M165" s="19">
        <v>8724.3311099999992</v>
      </c>
      <c r="N165" s="19"/>
      <c r="O165" s="19"/>
      <c r="P165" s="19"/>
      <c r="Q165" s="118"/>
      <c r="R165" s="118"/>
      <c r="S165" s="119"/>
      <c r="T165" s="119"/>
      <c r="U165" s="119"/>
      <c r="V165" s="119"/>
      <c r="W165" s="119"/>
      <c r="X165" s="119"/>
      <c r="Y165" s="119"/>
      <c r="Z165" s="132"/>
    </row>
    <row r="166" spans="1:26" s="21" customFormat="1" ht="46.5" outlineLevel="1">
      <c r="A166" s="55" t="s">
        <v>445</v>
      </c>
      <c r="B166" s="106"/>
      <c r="C166" s="49" t="s">
        <v>243</v>
      </c>
      <c r="D166" s="63" t="s">
        <v>401</v>
      </c>
      <c r="E166" s="14">
        <v>4</v>
      </c>
      <c r="F166" s="14">
        <v>4</v>
      </c>
      <c r="G166" s="55">
        <v>2020</v>
      </c>
      <c r="H166" s="106"/>
      <c r="I166" s="19">
        <v>3671.6</v>
      </c>
      <c r="J166" s="19">
        <v>3671.6</v>
      </c>
      <c r="K166" s="19">
        <f t="shared" si="4"/>
        <v>0</v>
      </c>
      <c r="L166" s="70"/>
      <c r="M166" s="19">
        <v>3671.6</v>
      </c>
      <c r="N166" s="19"/>
      <c r="O166" s="19"/>
      <c r="P166" s="19"/>
      <c r="Q166" s="118"/>
      <c r="R166" s="118"/>
      <c r="S166" s="119"/>
      <c r="T166" s="119"/>
      <c r="U166" s="119"/>
      <c r="V166" s="119"/>
      <c r="W166" s="119"/>
      <c r="X166" s="119"/>
      <c r="Y166" s="119"/>
      <c r="Z166" s="132"/>
    </row>
    <row r="167" spans="1:26" s="21" customFormat="1" ht="46.5" outlineLevel="1">
      <c r="A167" s="55" t="s">
        <v>446</v>
      </c>
      <c r="B167" s="106"/>
      <c r="C167" s="49" t="s">
        <v>244</v>
      </c>
      <c r="D167" s="63" t="s">
        <v>401</v>
      </c>
      <c r="E167" s="14">
        <v>4</v>
      </c>
      <c r="F167" s="14">
        <v>4</v>
      </c>
      <c r="G167" s="55">
        <v>2020</v>
      </c>
      <c r="H167" s="106"/>
      <c r="I167" s="19">
        <v>3771.2</v>
      </c>
      <c r="J167" s="19">
        <v>3771.2</v>
      </c>
      <c r="K167" s="19">
        <f t="shared" si="4"/>
        <v>0</v>
      </c>
      <c r="L167" s="70"/>
      <c r="M167" s="19">
        <v>3771.2</v>
      </c>
      <c r="N167" s="19"/>
      <c r="O167" s="19"/>
      <c r="P167" s="19"/>
      <c r="Q167" s="118"/>
      <c r="R167" s="118"/>
      <c r="S167" s="119"/>
      <c r="T167" s="119"/>
      <c r="U167" s="119"/>
      <c r="V167" s="119"/>
      <c r="W167" s="119"/>
      <c r="X167" s="119"/>
      <c r="Y167" s="119"/>
      <c r="Z167" s="132"/>
    </row>
    <row r="168" spans="1:26" s="21" customFormat="1" ht="69.75" outlineLevel="1">
      <c r="A168" s="55" t="s">
        <v>447</v>
      </c>
      <c r="B168" s="106"/>
      <c r="C168" s="49" t="s">
        <v>245</v>
      </c>
      <c r="D168" s="63" t="s">
        <v>401</v>
      </c>
      <c r="E168" s="14">
        <v>3</v>
      </c>
      <c r="F168" s="14">
        <v>3</v>
      </c>
      <c r="G168" s="55">
        <v>2020</v>
      </c>
      <c r="H168" s="106"/>
      <c r="I168" s="19">
        <v>840.66600000000005</v>
      </c>
      <c r="J168" s="19">
        <v>840.66600000000005</v>
      </c>
      <c r="K168" s="19">
        <f t="shared" si="4"/>
        <v>0</v>
      </c>
      <c r="L168" s="70"/>
      <c r="M168" s="19">
        <v>840.66600000000005</v>
      </c>
      <c r="N168" s="19"/>
      <c r="O168" s="19"/>
      <c r="P168" s="19"/>
      <c r="Q168" s="118"/>
      <c r="R168" s="118"/>
      <c r="S168" s="119"/>
      <c r="T168" s="119"/>
      <c r="U168" s="119"/>
      <c r="V168" s="119"/>
      <c r="W168" s="119"/>
      <c r="X168" s="119"/>
      <c r="Y168" s="119"/>
      <c r="Z168" s="132"/>
    </row>
    <row r="169" spans="1:26" s="21" customFormat="1" ht="46.5" outlineLevel="1">
      <c r="A169" s="55" t="s">
        <v>448</v>
      </c>
      <c r="B169" s="106"/>
      <c r="C169" s="49" t="s">
        <v>246</v>
      </c>
      <c r="D169" s="63" t="s">
        <v>402</v>
      </c>
      <c r="E169" s="14">
        <v>6</v>
      </c>
      <c r="F169" s="14">
        <v>6</v>
      </c>
      <c r="G169" s="55">
        <v>2020</v>
      </c>
      <c r="H169" s="106"/>
      <c r="I169" s="19">
        <v>1042.31628</v>
      </c>
      <c r="J169" s="19">
        <v>1042.31628</v>
      </c>
      <c r="K169" s="19">
        <f t="shared" si="4"/>
        <v>0</v>
      </c>
      <c r="L169" s="70"/>
      <c r="M169" s="19">
        <v>1042.31628</v>
      </c>
      <c r="N169" s="19"/>
      <c r="O169" s="19"/>
      <c r="P169" s="19"/>
      <c r="Q169" s="118"/>
      <c r="R169" s="118"/>
      <c r="S169" s="119"/>
      <c r="T169" s="119"/>
      <c r="U169" s="119"/>
      <c r="V169" s="119"/>
      <c r="W169" s="119"/>
      <c r="X169" s="119"/>
      <c r="Y169" s="119"/>
      <c r="Z169" s="132"/>
    </row>
    <row r="170" spans="1:26" s="21" customFormat="1" ht="46.5" outlineLevel="1">
      <c r="A170" s="55" t="s">
        <v>449</v>
      </c>
      <c r="B170" s="106"/>
      <c r="C170" s="49" t="s">
        <v>247</v>
      </c>
      <c r="D170" s="63" t="s">
        <v>401</v>
      </c>
      <c r="E170" s="14">
        <v>6</v>
      </c>
      <c r="F170" s="14">
        <v>6</v>
      </c>
      <c r="G170" s="55">
        <v>2020</v>
      </c>
      <c r="H170" s="106"/>
      <c r="I170" s="19">
        <v>1524.31032</v>
      </c>
      <c r="J170" s="19">
        <v>1524.31032</v>
      </c>
      <c r="K170" s="19">
        <f t="shared" si="4"/>
        <v>0</v>
      </c>
      <c r="L170" s="70"/>
      <c r="M170" s="19">
        <v>1524.31032</v>
      </c>
      <c r="N170" s="19"/>
      <c r="O170" s="19"/>
      <c r="P170" s="19"/>
      <c r="Q170" s="118"/>
      <c r="R170" s="118"/>
      <c r="S170" s="119"/>
      <c r="T170" s="119"/>
      <c r="U170" s="119"/>
      <c r="V170" s="119"/>
      <c r="W170" s="119"/>
      <c r="X170" s="119"/>
      <c r="Y170" s="119"/>
      <c r="Z170" s="132"/>
    </row>
    <row r="171" spans="1:26" s="21" customFormat="1" ht="69.75" outlineLevel="1">
      <c r="A171" s="55" t="s">
        <v>450</v>
      </c>
      <c r="B171" s="106"/>
      <c r="C171" s="49" t="s">
        <v>248</v>
      </c>
      <c r="D171" s="63" t="s">
        <v>401</v>
      </c>
      <c r="E171" s="14">
        <v>39</v>
      </c>
      <c r="F171" s="14">
        <v>39</v>
      </c>
      <c r="G171" s="55">
        <v>2020</v>
      </c>
      <c r="H171" s="106"/>
      <c r="I171" s="19">
        <v>340.97309999999999</v>
      </c>
      <c r="J171" s="19">
        <v>340.97309999999999</v>
      </c>
      <c r="K171" s="19">
        <f t="shared" si="4"/>
        <v>0</v>
      </c>
      <c r="L171" s="70"/>
      <c r="M171" s="19">
        <v>340.97309999999999</v>
      </c>
      <c r="N171" s="19"/>
      <c r="O171" s="19"/>
      <c r="P171" s="19"/>
      <c r="Q171" s="118"/>
      <c r="R171" s="118"/>
      <c r="S171" s="119"/>
      <c r="T171" s="119"/>
      <c r="U171" s="119"/>
      <c r="V171" s="119"/>
      <c r="W171" s="119"/>
      <c r="X171" s="119"/>
      <c r="Y171" s="119"/>
      <c r="Z171" s="132"/>
    </row>
    <row r="172" spans="1:26" s="21" customFormat="1" ht="46.5" outlineLevel="1">
      <c r="A172" s="55" t="s">
        <v>451</v>
      </c>
      <c r="B172" s="106"/>
      <c r="C172" s="49" t="s">
        <v>249</v>
      </c>
      <c r="D172" s="63" t="s">
        <v>401</v>
      </c>
      <c r="E172" s="14">
        <v>259</v>
      </c>
      <c r="F172" s="14">
        <v>259</v>
      </c>
      <c r="G172" s="55">
        <v>2020</v>
      </c>
      <c r="H172" s="106"/>
      <c r="I172" s="19">
        <v>5836.8058700000001</v>
      </c>
      <c r="J172" s="19">
        <v>5836.8058700000001</v>
      </c>
      <c r="K172" s="19">
        <f t="shared" si="4"/>
        <v>0</v>
      </c>
      <c r="L172" s="70"/>
      <c r="M172" s="19">
        <v>5836.8058700000001</v>
      </c>
      <c r="N172" s="19"/>
      <c r="O172" s="19"/>
      <c r="P172" s="19"/>
      <c r="Q172" s="118"/>
      <c r="R172" s="118"/>
      <c r="S172" s="119"/>
      <c r="T172" s="119"/>
      <c r="U172" s="119"/>
      <c r="V172" s="119"/>
      <c r="W172" s="119"/>
      <c r="X172" s="119"/>
      <c r="Y172" s="119"/>
      <c r="Z172" s="132"/>
    </row>
    <row r="173" spans="1:26" s="21" customFormat="1" ht="69.75" outlineLevel="1">
      <c r="A173" s="55" t="s">
        <v>452</v>
      </c>
      <c r="B173" s="106"/>
      <c r="C173" s="49" t="s">
        <v>250</v>
      </c>
      <c r="D173" s="63" t="s">
        <v>400</v>
      </c>
      <c r="E173" s="14">
        <v>2</v>
      </c>
      <c r="F173" s="14">
        <v>2</v>
      </c>
      <c r="G173" s="55">
        <v>2020</v>
      </c>
      <c r="H173" s="106"/>
      <c r="I173" s="19">
        <v>789.81600000000003</v>
      </c>
      <c r="J173" s="19">
        <v>789.81600000000003</v>
      </c>
      <c r="K173" s="19">
        <f t="shared" si="4"/>
        <v>0</v>
      </c>
      <c r="L173" s="70"/>
      <c r="M173" s="19">
        <v>789.81600000000003</v>
      </c>
      <c r="N173" s="19"/>
      <c r="O173" s="19"/>
      <c r="P173" s="19"/>
      <c r="Q173" s="118"/>
      <c r="R173" s="118"/>
      <c r="S173" s="119"/>
      <c r="T173" s="119"/>
      <c r="U173" s="119"/>
      <c r="V173" s="119"/>
      <c r="W173" s="119"/>
      <c r="X173" s="119"/>
      <c r="Y173" s="119"/>
      <c r="Z173" s="132"/>
    </row>
    <row r="174" spans="1:26" s="21" customFormat="1" outlineLevel="1">
      <c r="A174" s="55" t="s">
        <v>453</v>
      </c>
      <c r="B174" s="106"/>
      <c r="C174" s="49" t="s">
        <v>251</v>
      </c>
      <c r="D174" s="63" t="s">
        <v>401</v>
      </c>
      <c r="E174" s="14">
        <v>4</v>
      </c>
      <c r="F174" s="14">
        <v>4</v>
      </c>
      <c r="G174" s="55">
        <v>2020</v>
      </c>
      <c r="H174" s="106"/>
      <c r="I174" s="19">
        <v>2875.9640800000002</v>
      </c>
      <c r="J174" s="19">
        <v>2875.9640800000002</v>
      </c>
      <c r="K174" s="19">
        <f t="shared" si="4"/>
        <v>0</v>
      </c>
      <c r="L174" s="70"/>
      <c r="M174" s="19">
        <v>2875.9640800000002</v>
      </c>
      <c r="N174" s="19"/>
      <c r="O174" s="19"/>
      <c r="P174" s="19"/>
      <c r="Q174" s="118"/>
      <c r="R174" s="118"/>
      <c r="S174" s="119"/>
      <c r="T174" s="119"/>
      <c r="U174" s="119"/>
      <c r="V174" s="119"/>
      <c r="W174" s="119"/>
      <c r="X174" s="119"/>
      <c r="Y174" s="119"/>
      <c r="Z174" s="132"/>
    </row>
    <row r="175" spans="1:26" s="21" customFormat="1" ht="46.5" outlineLevel="1">
      <c r="A175" s="55" t="s">
        <v>454</v>
      </c>
      <c r="B175" s="106"/>
      <c r="C175" s="49" t="s">
        <v>744</v>
      </c>
      <c r="D175" s="63" t="s">
        <v>401</v>
      </c>
      <c r="E175" s="14">
        <v>2</v>
      </c>
      <c r="F175" s="14">
        <v>2</v>
      </c>
      <c r="G175" s="55">
        <v>2020</v>
      </c>
      <c r="H175" s="106"/>
      <c r="I175" s="19">
        <v>1256.6524999999999</v>
      </c>
      <c r="J175" s="19">
        <v>1256.6524999999999</v>
      </c>
      <c r="K175" s="19">
        <f t="shared" si="4"/>
        <v>0</v>
      </c>
      <c r="L175" s="70"/>
      <c r="M175" s="19">
        <v>1256.6524999999999</v>
      </c>
      <c r="N175" s="19"/>
      <c r="O175" s="19"/>
      <c r="P175" s="19"/>
      <c r="Q175" s="118"/>
      <c r="R175" s="118"/>
      <c r="S175" s="119"/>
      <c r="T175" s="119"/>
      <c r="U175" s="119"/>
      <c r="V175" s="119"/>
      <c r="W175" s="119"/>
      <c r="X175" s="119"/>
      <c r="Y175" s="119"/>
      <c r="Z175" s="132"/>
    </row>
    <row r="176" spans="1:26" s="21" customFormat="1" outlineLevel="1">
      <c r="A176" s="55" t="s">
        <v>455</v>
      </c>
      <c r="B176" s="106"/>
      <c r="C176" s="49" t="s">
        <v>743</v>
      </c>
      <c r="D176" s="63" t="s">
        <v>401</v>
      </c>
      <c r="E176" s="14">
        <v>1</v>
      </c>
      <c r="F176" s="14">
        <v>1</v>
      </c>
      <c r="G176" s="55">
        <v>2020</v>
      </c>
      <c r="H176" s="106"/>
      <c r="I176" s="19">
        <v>644.70000000000005</v>
      </c>
      <c r="J176" s="19">
        <v>644.70000000000005</v>
      </c>
      <c r="K176" s="19">
        <f t="shared" si="4"/>
        <v>0</v>
      </c>
      <c r="L176" s="70"/>
      <c r="M176" s="19">
        <v>644.70000000000005</v>
      </c>
      <c r="N176" s="19"/>
      <c r="O176" s="19"/>
      <c r="P176" s="19"/>
      <c r="Q176" s="118"/>
      <c r="R176" s="118"/>
      <c r="S176" s="119"/>
      <c r="T176" s="119"/>
      <c r="U176" s="119"/>
      <c r="V176" s="119"/>
      <c r="W176" s="119"/>
      <c r="X176" s="119"/>
      <c r="Y176" s="119"/>
      <c r="Z176" s="132"/>
    </row>
    <row r="177" spans="1:26" s="21" customFormat="1" ht="93" outlineLevel="1">
      <c r="A177" s="55" t="s">
        <v>456</v>
      </c>
      <c r="B177" s="106"/>
      <c r="C177" s="49" t="s">
        <v>742</v>
      </c>
      <c r="D177" s="63" t="s">
        <v>401</v>
      </c>
      <c r="E177" s="14">
        <v>116</v>
      </c>
      <c r="F177" s="14">
        <v>116</v>
      </c>
      <c r="G177" s="55">
        <v>2020</v>
      </c>
      <c r="H177" s="106"/>
      <c r="I177" s="19">
        <v>46353.483999999997</v>
      </c>
      <c r="J177" s="19">
        <v>46353.483999999997</v>
      </c>
      <c r="K177" s="19">
        <f t="shared" si="4"/>
        <v>0</v>
      </c>
      <c r="L177" s="70"/>
      <c r="M177" s="19">
        <v>46353.483999999997</v>
      </c>
      <c r="N177" s="19"/>
      <c r="O177" s="19"/>
      <c r="P177" s="19"/>
      <c r="Q177" s="118"/>
      <c r="R177" s="118"/>
      <c r="S177" s="119"/>
      <c r="T177" s="119"/>
      <c r="U177" s="119"/>
      <c r="V177" s="119"/>
      <c r="W177" s="119"/>
      <c r="X177" s="119"/>
      <c r="Y177" s="119"/>
      <c r="Z177" s="132"/>
    </row>
    <row r="178" spans="1:26" s="21" customFormat="1" ht="46.5" outlineLevel="1">
      <c r="A178" s="55" t="s">
        <v>457</v>
      </c>
      <c r="B178" s="106"/>
      <c r="C178" s="49" t="s">
        <v>252</v>
      </c>
      <c r="D178" s="63" t="s">
        <v>401</v>
      </c>
      <c r="E178" s="14">
        <v>8</v>
      </c>
      <c r="F178" s="14">
        <v>8</v>
      </c>
      <c r="G178" s="55">
        <v>2020</v>
      </c>
      <c r="H178" s="106"/>
      <c r="I178" s="19">
        <v>1871.2</v>
      </c>
      <c r="J178" s="19">
        <v>1871.2</v>
      </c>
      <c r="K178" s="19">
        <f t="shared" si="4"/>
        <v>0</v>
      </c>
      <c r="L178" s="70"/>
      <c r="M178" s="19">
        <v>1871.2</v>
      </c>
      <c r="N178" s="19"/>
      <c r="O178" s="19"/>
      <c r="P178" s="19"/>
      <c r="Q178" s="118"/>
      <c r="R178" s="118"/>
      <c r="S178" s="119"/>
      <c r="T178" s="119"/>
      <c r="U178" s="119"/>
      <c r="V178" s="119"/>
      <c r="W178" s="119"/>
      <c r="X178" s="119"/>
      <c r="Y178" s="119"/>
      <c r="Z178" s="132"/>
    </row>
    <row r="179" spans="1:26" s="21" customFormat="1" ht="69.75" outlineLevel="1">
      <c r="A179" s="55" t="s">
        <v>458</v>
      </c>
      <c r="B179" s="106"/>
      <c r="C179" s="49" t="s">
        <v>253</v>
      </c>
      <c r="D179" s="63" t="s">
        <v>401</v>
      </c>
      <c r="E179" s="14">
        <v>10</v>
      </c>
      <c r="F179" s="14">
        <v>10</v>
      </c>
      <c r="G179" s="55">
        <v>2020</v>
      </c>
      <c r="H179" s="106"/>
      <c r="I179" s="19">
        <v>3707.991</v>
      </c>
      <c r="J179" s="19">
        <v>3707.991</v>
      </c>
      <c r="K179" s="19">
        <f t="shared" si="4"/>
        <v>0</v>
      </c>
      <c r="L179" s="70"/>
      <c r="M179" s="19">
        <v>3707.991</v>
      </c>
      <c r="N179" s="19"/>
      <c r="O179" s="19"/>
      <c r="P179" s="19"/>
      <c r="Q179" s="118"/>
      <c r="R179" s="118"/>
      <c r="S179" s="119"/>
      <c r="T179" s="119"/>
      <c r="U179" s="119"/>
      <c r="V179" s="119"/>
      <c r="W179" s="119"/>
      <c r="X179" s="119"/>
      <c r="Y179" s="119"/>
      <c r="Z179" s="132"/>
    </row>
    <row r="180" spans="1:26" s="21" customFormat="1" ht="46.5" outlineLevel="1">
      <c r="A180" s="55" t="s">
        <v>459</v>
      </c>
      <c r="B180" s="106"/>
      <c r="C180" s="49" t="s">
        <v>254</v>
      </c>
      <c r="D180" s="63" t="s">
        <v>401</v>
      </c>
      <c r="E180" s="14">
        <v>4</v>
      </c>
      <c r="F180" s="14">
        <v>4</v>
      </c>
      <c r="G180" s="55">
        <v>2020</v>
      </c>
      <c r="H180" s="106"/>
      <c r="I180" s="19">
        <v>1072</v>
      </c>
      <c r="J180" s="19">
        <v>1072</v>
      </c>
      <c r="K180" s="19">
        <f t="shared" si="4"/>
        <v>0</v>
      </c>
      <c r="L180" s="70"/>
      <c r="M180" s="19">
        <v>1072</v>
      </c>
      <c r="N180" s="19"/>
      <c r="O180" s="19"/>
      <c r="P180" s="19"/>
      <c r="Q180" s="118"/>
      <c r="R180" s="118"/>
      <c r="S180" s="119"/>
      <c r="T180" s="119"/>
      <c r="U180" s="119"/>
      <c r="V180" s="119"/>
      <c r="W180" s="119"/>
      <c r="X180" s="119"/>
      <c r="Y180" s="119"/>
      <c r="Z180" s="132"/>
    </row>
    <row r="181" spans="1:26" s="21" customFormat="1" ht="46.5" outlineLevel="1">
      <c r="A181" s="55" t="s">
        <v>460</v>
      </c>
      <c r="B181" s="106"/>
      <c r="C181" s="49" t="s">
        <v>255</v>
      </c>
      <c r="D181" s="63" t="s">
        <v>401</v>
      </c>
      <c r="E181" s="14">
        <v>4</v>
      </c>
      <c r="F181" s="14">
        <v>4</v>
      </c>
      <c r="G181" s="55">
        <v>2020</v>
      </c>
      <c r="H181" s="106"/>
      <c r="I181" s="19">
        <v>2600</v>
      </c>
      <c r="J181" s="19">
        <v>2600</v>
      </c>
      <c r="K181" s="19">
        <f t="shared" si="4"/>
        <v>0</v>
      </c>
      <c r="L181" s="70"/>
      <c r="M181" s="19">
        <v>2600</v>
      </c>
      <c r="N181" s="19"/>
      <c r="O181" s="19"/>
      <c r="P181" s="19"/>
      <c r="Q181" s="118"/>
      <c r="R181" s="118"/>
      <c r="S181" s="119"/>
      <c r="T181" s="119"/>
      <c r="U181" s="119"/>
      <c r="V181" s="119"/>
      <c r="W181" s="119"/>
      <c r="X181" s="119"/>
      <c r="Y181" s="119"/>
      <c r="Z181" s="132"/>
    </row>
    <row r="182" spans="1:26" s="21" customFormat="1" ht="46.5" outlineLevel="1">
      <c r="A182" s="55" t="s">
        <v>461</v>
      </c>
      <c r="B182" s="106"/>
      <c r="C182" s="49" t="s">
        <v>256</v>
      </c>
      <c r="D182" s="63" t="s">
        <v>401</v>
      </c>
      <c r="E182" s="14">
        <v>4</v>
      </c>
      <c r="F182" s="14">
        <v>4</v>
      </c>
      <c r="G182" s="55">
        <v>2020</v>
      </c>
      <c r="H182" s="106"/>
      <c r="I182" s="19">
        <v>4432</v>
      </c>
      <c r="J182" s="19">
        <v>4432</v>
      </c>
      <c r="K182" s="19">
        <f t="shared" si="4"/>
        <v>0</v>
      </c>
      <c r="L182" s="70"/>
      <c r="M182" s="19">
        <v>4432</v>
      </c>
      <c r="N182" s="19"/>
      <c r="O182" s="19"/>
      <c r="P182" s="19"/>
      <c r="Q182" s="118"/>
      <c r="R182" s="118"/>
      <c r="S182" s="119"/>
      <c r="T182" s="119"/>
      <c r="U182" s="119"/>
      <c r="V182" s="119"/>
      <c r="W182" s="119"/>
      <c r="X182" s="119"/>
      <c r="Y182" s="119"/>
      <c r="Z182" s="132"/>
    </row>
    <row r="183" spans="1:26" s="21" customFormat="1" outlineLevel="1">
      <c r="A183" s="55" t="s">
        <v>462</v>
      </c>
      <c r="B183" s="106"/>
      <c r="C183" s="49" t="s">
        <v>257</v>
      </c>
      <c r="D183" s="63" t="s">
        <v>401</v>
      </c>
      <c r="E183" s="14">
        <v>4</v>
      </c>
      <c r="F183" s="14">
        <v>4</v>
      </c>
      <c r="G183" s="55">
        <v>2020</v>
      </c>
      <c r="H183" s="106"/>
      <c r="I183" s="19">
        <v>860</v>
      </c>
      <c r="J183" s="19">
        <v>860</v>
      </c>
      <c r="K183" s="19">
        <f t="shared" si="4"/>
        <v>0</v>
      </c>
      <c r="L183" s="70"/>
      <c r="M183" s="19">
        <v>860</v>
      </c>
      <c r="N183" s="19"/>
      <c r="O183" s="19"/>
      <c r="P183" s="19"/>
      <c r="Q183" s="118"/>
      <c r="R183" s="118"/>
      <c r="S183" s="119"/>
      <c r="T183" s="119"/>
      <c r="U183" s="119"/>
      <c r="V183" s="119"/>
      <c r="W183" s="119"/>
      <c r="X183" s="119"/>
      <c r="Y183" s="119"/>
      <c r="Z183" s="132"/>
    </row>
    <row r="184" spans="1:26" s="21" customFormat="1" ht="69.75" outlineLevel="1">
      <c r="A184" s="55" t="s">
        <v>463</v>
      </c>
      <c r="B184" s="106"/>
      <c r="C184" s="49" t="s">
        <v>258</v>
      </c>
      <c r="D184" s="63" t="s">
        <v>401</v>
      </c>
      <c r="E184" s="14">
        <v>2</v>
      </c>
      <c r="F184" s="14"/>
      <c r="G184" s="55">
        <v>2020</v>
      </c>
      <c r="H184" s="106"/>
      <c r="I184" s="19">
        <v>139.36000000000001</v>
      </c>
      <c r="J184" s="19"/>
      <c r="K184" s="19">
        <f t="shared" si="4"/>
        <v>-139.36000000000001</v>
      </c>
      <c r="L184" s="70" t="s">
        <v>78</v>
      </c>
      <c r="M184" s="19"/>
      <c r="N184" s="19"/>
      <c r="O184" s="19"/>
      <c r="P184" s="19"/>
      <c r="Q184" s="118"/>
      <c r="R184" s="118"/>
      <c r="S184" s="119"/>
      <c r="T184" s="119"/>
      <c r="U184" s="119"/>
      <c r="V184" s="119"/>
      <c r="W184" s="119"/>
      <c r="X184" s="119"/>
      <c r="Y184" s="119"/>
      <c r="Z184" s="132"/>
    </row>
    <row r="185" spans="1:26" s="21" customFormat="1" ht="46.5" outlineLevel="1">
      <c r="A185" s="55" t="s">
        <v>464</v>
      </c>
      <c r="B185" s="106"/>
      <c r="C185" s="49" t="s">
        <v>259</v>
      </c>
      <c r="D185" s="63" t="s">
        <v>401</v>
      </c>
      <c r="E185" s="14">
        <v>4</v>
      </c>
      <c r="F185" s="14">
        <v>4</v>
      </c>
      <c r="G185" s="55">
        <v>2020</v>
      </c>
      <c r="H185" s="106"/>
      <c r="I185" s="19">
        <v>2647.3664800000001</v>
      </c>
      <c r="J185" s="19">
        <v>2647.3664800000001</v>
      </c>
      <c r="K185" s="19">
        <f t="shared" si="4"/>
        <v>0</v>
      </c>
      <c r="L185" s="70"/>
      <c r="M185" s="19">
        <v>2647.3664800000001</v>
      </c>
      <c r="N185" s="19"/>
      <c r="O185" s="19"/>
      <c r="P185" s="19"/>
      <c r="Q185" s="118"/>
      <c r="R185" s="118"/>
      <c r="S185" s="119"/>
      <c r="T185" s="119"/>
      <c r="U185" s="119"/>
      <c r="V185" s="119"/>
      <c r="W185" s="119"/>
      <c r="X185" s="119"/>
      <c r="Y185" s="119"/>
      <c r="Z185" s="132"/>
    </row>
    <row r="186" spans="1:26" s="21" customFormat="1" ht="46.5" outlineLevel="1">
      <c r="A186" s="55" t="s">
        <v>465</v>
      </c>
      <c r="B186" s="106"/>
      <c r="C186" s="49" t="s">
        <v>260</v>
      </c>
      <c r="D186" s="63" t="s">
        <v>401</v>
      </c>
      <c r="E186" s="14">
        <v>5</v>
      </c>
      <c r="F186" s="14">
        <v>5</v>
      </c>
      <c r="G186" s="55">
        <v>2020</v>
      </c>
      <c r="H186" s="106"/>
      <c r="I186" s="19">
        <v>1390</v>
      </c>
      <c r="J186" s="19">
        <v>1390</v>
      </c>
      <c r="K186" s="19">
        <f t="shared" si="4"/>
        <v>0</v>
      </c>
      <c r="L186" s="70"/>
      <c r="M186" s="19">
        <v>1390</v>
      </c>
      <c r="N186" s="19"/>
      <c r="O186" s="19"/>
      <c r="P186" s="19"/>
      <c r="Q186" s="118"/>
      <c r="R186" s="118"/>
      <c r="S186" s="119"/>
      <c r="T186" s="119"/>
      <c r="U186" s="119"/>
      <c r="V186" s="119"/>
      <c r="W186" s="119"/>
      <c r="X186" s="119"/>
      <c r="Y186" s="119"/>
      <c r="Z186" s="132"/>
    </row>
    <row r="187" spans="1:26" s="21" customFormat="1" ht="46.5" outlineLevel="1">
      <c r="A187" s="55" t="s">
        <v>466</v>
      </c>
      <c r="B187" s="106"/>
      <c r="C187" s="49" t="s">
        <v>261</v>
      </c>
      <c r="D187" s="63" t="s">
        <v>401</v>
      </c>
      <c r="E187" s="14">
        <v>15</v>
      </c>
      <c r="F187" s="14">
        <v>15</v>
      </c>
      <c r="G187" s="55">
        <v>2020</v>
      </c>
      <c r="H187" s="106"/>
      <c r="I187" s="19">
        <v>2080.5</v>
      </c>
      <c r="J187" s="19">
        <v>2080.5</v>
      </c>
      <c r="K187" s="19">
        <f t="shared" si="4"/>
        <v>0</v>
      </c>
      <c r="L187" s="70"/>
      <c r="M187" s="19">
        <v>2080.5</v>
      </c>
      <c r="N187" s="19"/>
      <c r="O187" s="19"/>
      <c r="P187" s="19"/>
      <c r="Q187" s="118"/>
      <c r="R187" s="118"/>
      <c r="S187" s="119"/>
      <c r="T187" s="119"/>
      <c r="U187" s="119"/>
      <c r="V187" s="119"/>
      <c r="W187" s="119"/>
      <c r="X187" s="119"/>
      <c r="Y187" s="119"/>
      <c r="Z187" s="132"/>
    </row>
    <row r="188" spans="1:26" s="21" customFormat="1" ht="46.5" outlineLevel="1">
      <c r="A188" s="55" t="s">
        <v>467</v>
      </c>
      <c r="B188" s="106"/>
      <c r="C188" s="49" t="s">
        <v>262</v>
      </c>
      <c r="D188" s="63" t="s">
        <v>401</v>
      </c>
      <c r="E188" s="14">
        <v>20</v>
      </c>
      <c r="F188" s="14">
        <v>20</v>
      </c>
      <c r="G188" s="55">
        <v>2020</v>
      </c>
      <c r="H188" s="106"/>
      <c r="I188" s="19">
        <v>2692.4</v>
      </c>
      <c r="J188" s="19">
        <v>2692.4</v>
      </c>
      <c r="K188" s="19">
        <f t="shared" si="4"/>
        <v>0</v>
      </c>
      <c r="L188" s="70"/>
      <c r="M188" s="19">
        <v>2692.4</v>
      </c>
      <c r="N188" s="19"/>
      <c r="O188" s="19"/>
      <c r="P188" s="19"/>
      <c r="Q188" s="118"/>
      <c r="R188" s="118"/>
      <c r="S188" s="119"/>
      <c r="T188" s="119"/>
      <c r="U188" s="119"/>
      <c r="V188" s="119"/>
      <c r="W188" s="119"/>
      <c r="X188" s="119"/>
      <c r="Y188" s="119"/>
      <c r="Z188" s="132"/>
    </row>
    <row r="189" spans="1:26" s="21" customFormat="1" ht="46.5" outlineLevel="1">
      <c r="A189" s="55" t="s">
        <v>468</v>
      </c>
      <c r="B189" s="106"/>
      <c r="C189" s="49" t="s">
        <v>263</v>
      </c>
      <c r="D189" s="63" t="s">
        <v>401</v>
      </c>
      <c r="E189" s="14">
        <v>21</v>
      </c>
      <c r="F189" s="14">
        <v>21</v>
      </c>
      <c r="G189" s="55">
        <v>2020</v>
      </c>
      <c r="H189" s="106"/>
      <c r="I189" s="19">
        <v>3026.2554</v>
      </c>
      <c r="J189" s="19">
        <v>3026.2554</v>
      </c>
      <c r="K189" s="19">
        <f t="shared" si="4"/>
        <v>0</v>
      </c>
      <c r="L189" s="70"/>
      <c r="M189" s="19">
        <v>3026.2554</v>
      </c>
      <c r="N189" s="19"/>
      <c r="O189" s="19"/>
      <c r="P189" s="19"/>
      <c r="Q189" s="118"/>
      <c r="R189" s="118"/>
      <c r="S189" s="119"/>
      <c r="T189" s="119"/>
      <c r="U189" s="119"/>
      <c r="V189" s="119"/>
      <c r="W189" s="119"/>
      <c r="X189" s="119"/>
      <c r="Y189" s="119"/>
      <c r="Z189" s="132"/>
    </row>
    <row r="190" spans="1:26" s="21" customFormat="1" ht="69.75" outlineLevel="1">
      <c r="A190" s="55" t="s">
        <v>469</v>
      </c>
      <c r="B190" s="106"/>
      <c r="C190" s="49" t="s">
        <v>264</v>
      </c>
      <c r="D190" s="63" t="s">
        <v>401</v>
      </c>
      <c r="E190" s="14">
        <v>1</v>
      </c>
      <c r="F190" s="14"/>
      <c r="G190" s="55">
        <v>2020</v>
      </c>
      <c r="H190" s="106"/>
      <c r="I190" s="19">
        <v>73.300850000000011</v>
      </c>
      <c r="J190" s="19"/>
      <c r="K190" s="19">
        <f t="shared" si="4"/>
        <v>-73.300850000000011</v>
      </c>
      <c r="L190" s="70" t="s">
        <v>78</v>
      </c>
      <c r="M190" s="19"/>
      <c r="N190" s="19"/>
      <c r="O190" s="19"/>
      <c r="P190" s="19"/>
      <c r="Q190" s="118"/>
      <c r="R190" s="118"/>
      <c r="S190" s="119"/>
      <c r="T190" s="119"/>
      <c r="U190" s="119"/>
      <c r="V190" s="119"/>
      <c r="W190" s="119"/>
      <c r="X190" s="119"/>
      <c r="Y190" s="119"/>
      <c r="Z190" s="132"/>
    </row>
    <row r="191" spans="1:26" s="21" customFormat="1" ht="69.75" outlineLevel="1">
      <c r="A191" s="55" t="s">
        <v>470</v>
      </c>
      <c r="B191" s="106"/>
      <c r="C191" s="49" t="s">
        <v>265</v>
      </c>
      <c r="D191" s="63" t="s">
        <v>401</v>
      </c>
      <c r="E191" s="14">
        <v>30</v>
      </c>
      <c r="F191" s="14">
        <v>30</v>
      </c>
      <c r="G191" s="55">
        <v>2020</v>
      </c>
      <c r="H191" s="106"/>
      <c r="I191" s="19">
        <v>4044</v>
      </c>
      <c r="J191" s="19">
        <v>4044</v>
      </c>
      <c r="K191" s="19">
        <f t="shared" si="4"/>
        <v>0</v>
      </c>
      <c r="L191" s="70"/>
      <c r="M191" s="19">
        <v>4044</v>
      </c>
      <c r="N191" s="19"/>
      <c r="O191" s="19"/>
      <c r="P191" s="19"/>
      <c r="Q191" s="118"/>
      <c r="R191" s="118"/>
      <c r="S191" s="119"/>
      <c r="T191" s="119"/>
      <c r="U191" s="119"/>
      <c r="V191" s="119"/>
      <c r="W191" s="119"/>
      <c r="X191" s="119"/>
      <c r="Y191" s="119"/>
      <c r="Z191" s="132"/>
    </row>
    <row r="192" spans="1:26" s="21" customFormat="1" outlineLevel="1">
      <c r="A192" s="55" t="s">
        <v>471</v>
      </c>
      <c r="B192" s="106"/>
      <c r="C192" s="49" t="s">
        <v>142</v>
      </c>
      <c r="D192" s="63" t="s">
        <v>401</v>
      </c>
      <c r="E192" s="14">
        <v>91</v>
      </c>
      <c r="F192" s="14">
        <v>91</v>
      </c>
      <c r="G192" s="55">
        <v>2020</v>
      </c>
      <c r="H192" s="106"/>
      <c r="I192" s="19">
        <v>40677</v>
      </c>
      <c r="J192" s="19">
        <v>40677</v>
      </c>
      <c r="K192" s="19">
        <f t="shared" si="4"/>
        <v>0</v>
      </c>
      <c r="L192" s="70"/>
      <c r="M192" s="19">
        <v>40677</v>
      </c>
      <c r="N192" s="19"/>
      <c r="O192" s="19"/>
      <c r="P192" s="19"/>
      <c r="Q192" s="118"/>
      <c r="R192" s="118"/>
      <c r="S192" s="119"/>
      <c r="T192" s="119"/>
      <c r="U192" s="119"/>
      <c r="V192" s="119"/>
      <c r="W192" s="119"/>
      <c r="X192" s="119"/>
      <c r="Y192" s="119"/>
      <c r="Z192" s="132"/>
    </row>
    <row r="193" spans="1:26" s="21" customFormat="1" outlineLevel="1">
      <c r="A193" s="55" t="s">
        <v>472</v>
      </c>
      <c r="B193" s="106"/>
      <c r="C193" s="49" t="s">
        <v>266</v>
      </c>
      <c r="D193" s="63" t="s">
        <v>401</v>
      </c>
      <c r="E193" s="14">
        <v>15</v>
      </c>
      <c r="F193" s="14">
        <v>15</v>
      </c>
      <c r="G193" s="55">
        <v>2020</v>
      </c>
      <c r="H193" s="106"/>
      <c r="I193" s="19">
        <v>345</v>
      </c>
      <c r="J193" s="19">
        <v>345</v>
      </c>
      <c r="K193" s="19">
        <f t="shared" si="4"/>
        <v>0</v>
      </c>
      <c r="L193" s="70"/>
      <c r="M193" s="19">
        <v>345</v>
      </c>
      <c r="N193" s="19"/>
      <c r="O193" s="19"/>
      <c r="P193" s="19"/>
      <c r="Q193" s="118"/>
      <c r="R193" s="118"/>
      <c r="S193" s="119"/>
      <c r="T193" s="119"/>
      <c r="U193" s="119"/>
      <c r="V193" s="119"/>
      <c r="W193" s="119"/>
      <c r="X193" s="119"/>
      <c r="Y193" s="119"/>
      <c r="Z193" s="132"/>
    </row>
    <row r="194" spans="1:26" s="21" customFormat="1" outlineLevel="1">
      <c r="A194" s="55" t="s">
        <v>473</v>
      </c>
      <c r="B194" s="106"/>
      <c r="C194" s="49" t="s">
        <v>267</v>
      </c>
      <c r="D194" s="63" t="s">
        <v>401</v>
      </c>
      <c r="E194" s="14">
        <v>9</v>
      </c>
      <c r="F194" s="14">
        <v>9</v>
      </c>
      <c r="G194" s="55">
        <v>2020</v>
      </c>
      <c r="H194" s="106"/>
      <c r="I194" s="19">
        <v>207</v>
      </c>
      <c r="J194" s="19">
        <v>207</v>
      </c>
      <c r="K194" s="19">
        <f t="shared" si="4"/>
        <v>0</v>
      </c>
      <c r="L194" s="70"/>
      <c r="M194" s="19">
        <v>207</v>
      </c>
      <c r="N194" s="19"/>
      <c r="O194" s="19"/>
      <c r="P194" s="19"/>
      <c r="Q194" s="118"/>
      <c r="R194" s="118"/>
      <c r="S194" s="119"/>
      <c r="T194" s="119"/>
      <c r="U194" s="119"/>
      <c r="V194" s="119"/>
      <c r="W194" s="119"/>
      <c r="X194" s="119"/>
      <c r="Y194" s="119"/>
      <c r="Z194" s="132"/>
    </row>
    <row r="195" spans="1:26" s="21" customFormat="1" outlineLevel="1">
      <c r="A195" s="55" t="s">
        <v>474</v>
      </c>
      <c r="B195" s="106"/>
      <c r="C195" s="49" t="s">
        <v>268</v>
      </c>
      <c r="D195" s="63" t="s">
        <v>401</v>
      </c>
      <c r="E195" s="14">
        <v>3</v>
      </c>
      <c r="F195" s="14">
        <v>3</v>
      </c>
      <c r="G195" s="55">
        <v>2020</v>
      </c>
      <c r="H195" s="106"/>
      <c r="I195" s="19">
        <v>69.3</v>
      </c>
      <c r="J195" s="19">
        <v>69.3</v>
      </c>
      <c r="K195" s="19">
        <f t="shared" si="4"/>
        <v>0</v>
      </c>
      <c r="L195" s="70"/>
      <c r="M195" s="19">
        <v>69.3</v>
      </c>
      <c r="N195" s="19"/>
      <c r="O195" s="19"/>
      <c r="P195" s="19"/>
      <c r="Q195" s="118"/>
      <c r="R195" s="118"/>
      <c r="S195" s="119"/>
      <c r="T195" s="119"/>
      <c r="U195" s="119"/>
      <c r="V195" s="119"/>
      <c r="W195" s="119"/>
      <c r="X195" s="119"/>
      <c r="Y195" s="119"/>
      <c r="Z195" s="132"/>
    </row>
    <row r="196" spans="1:26" s="21" customFormat="1" ht="46.5" outlineLevel="1">
      <c r="A196" s="55" t="s">
        <v>475</v>
      </c>
      <c r="B196" s="106"/>
      <c r="C196" s="49" t="s">
        <v>269</v>
      </c>
      <c r="D196" s="63" t="s">
        <v>401</v>
      </c>
      <c r="E196" s="14">
        <v>4</v>
      </c>
      <c r="F196" s="14">
        <v>4</v>
      </c>
      <c r="G196" s="55">
        <v>2020</v>
      </c>
      <c r="H196" s="106"/>
      <c r="I196" s="19">
        <v>421.78399999999999</v>
      </c>
      <c r="J196" s="19">
        <v>421.78399999999999</v>
      </c>
      <c r="K196" s="19">
        <f t="shared" si="4"/>
        <v>0</v>
      </c>
      <c r="L196" s="70"/>
      <c r="M196" s="19">
        <v>421.78399999999999</v>
      </c>
      <c r="N196" s="19"/>
      <c r="O196" s="19"/>
      <c r="P196" s="19"/>
      <c r="Q196" s="118"/>
      <c r="R196" s="118"/>
      <c r="S196" s="119"/>
      <c r="T196" s="119"/>
      <c r="U196" s="119"/>
      <c r="V196" s="119"/>
      <c r="W196" s="119"/>
      <c r="X196" s="119"/>
      <c r="Y196" s="119"/>
      <c r="Z196" s="132"/>
    </row>
    <row r="197" spans="1:26" s="21" customFormat="1" ht="46.5" outlineLevel="1">
      <c r="A197" s="55" t="s">
        <v>476</v>
      </c>
      <c r="B197" s="106"/>
      <c r="C197" s="49" t="s">
        <v>270</v>
      </c>
      <c r="D197" s="63" t="s">
        <v>401</v>
      </c>
      <c r="E197" s="14">
        <v>5</v>
      </c>
      <c r="F197" s="14">
        <v>5</v>
      </c>
      <c r="G197" s="55">
        <v>2020</v>
      </c>
      <c r="H197" s="106"/>
      <c r="I197" s="19">
        <v>532.17999999999995</v>
      </c>
      <c r="J197" s="19">
        <v>532.17999999999995</v>
      </c>
      <c r="K197" s="19">
        <f t="shared" si="4"/>
        <v>0</v>
      </c>
      <c r="L197" s="70"/>
      <c r="M197" s="19">
        <v>532.17999999999995</v>
      </c>
      <c r="N197" s="19"/>
      <c r="O197" s="19"/>
      <c r="P197" s="19"/>
      <c r="Q197" s="118"/>
      <c r="R197" s="118"/>
      <c r="S197" s="119"/>
      <c r="T197" s="119"/>
      <c r="U197" s="119"/>
      <c r="V197" s="119"/>
      <c r="W197" s="119"/>
      <c r="X197" s="119"/>
      <c r="Y197" s="119"/>
      <c r="Z197" s="132"/>
    </row>
    <row r="198" spans="1:26" s="21" customFormat="1" ht="46.5" outlineLevel="1">
      <c r="A198" s="55" t="s">
        <v>477</v>
      </c>
      <c r="B198" s="106"/>
      <c r="C198" s="49" t="s">
        <v>271</v>
      </c>
      <c r="D198" s="63" t="s">
        <v>401</v>
      </c>
      <c r="E198" s="14">
        <v>68</v>
      </c>
      <c r="F198" s="14">
        <v>68</v>
      </c>
      <c r="G198" s="55">
        <v>2020</v>
      </c>
      <c r="H198" s="106"/>
      <c r="I198" s="19">
        <v>7177.06</v>
      </c>
      <c r="J198" s="19">
        <v>7177.06</v>
      </c>
      <c r="K198" s="19">
        <f t="shared" si="4"/>
        <v>0</v>
      </c>
      <c r="L198" s="70"/>
      <c r="M198" s="19">
        <v>7177.06</v>
      </c>
      <c r="N198" s="19"/>
      <c r="O198" s="19"/>
      <c r="P198" s="19"/>
      <c r="Q198" s="118"/>
      <c r="R198" s="118"/>
      <c r="S198" s="119"/>
      <c r="T198" s="119"/>
      <c r="U198" s="119"/>
      <c r="V198" s="119"/>
      <c r="W198" s="119"/>
      <c r="X198" s="119"/>
      <c r="Y198" s="119"/>
      <c r="Z198" s="132"/>
    </row>
    <row r="199" spans="1:26" s="21" customFormat="1" ht="139.5" outlineLevel="1">
      <c r="A199" s="55" t="s">
        <v>478</v>
      </c>
      <c r="B199" s="106"/>
      <c r="C199" s="49" t="s">
        <v>272</v>
      </c>
      <c r="D199" s="63" t="s">
        <v>400</v>
      </c>
      <c r="E199" s="14">
        <v>1</v>
      </c>
      <c r="F199" s="14"/>
      <c r="G199" s="55">
        <v>2020</v>
      </c>
      <c r="H199" s="106"/>
      <c r="I199" s="19">
        <v>2523.3183199999999</v>
      </c>
      <c r="J199" s="19"/>
      <c r="K199" s="19">
        <f t="shared" si="4"/>
        <v>-2523.3183199999999</v>
      </c>
      <c r="L199" s="70" t="s">
        <v>78</v>
      </c>
      <c r="M199" s="19"/>
      <c r="N199" s="19"/>
      <c r="O199" s="19"/>
      <c r="P199" s="19"/>
      <c r="Q199" s="118"/>
      <c r="R199" s="118"/>
      <c r="S199" s="119"/>
      <c r="T199" s="119"/>
      <c r="U199" s="119"/>
      <c r="V199" s="119"/>
      <c r="W199" s="119"/>
      <c r="X199" s="119"/>
      <c r="Y199" s="119"/>
      <c r="Z199" s="132"/>
    </row>
    <row r="200" spans="1:26" s="21" customFormat="1" ht="69.75" outlineLevel="1">
      <c r="A200" s="55" t="s">
        <v>479</v>
      </c>
      <c r="B200" s="106"/>
      <c r="C200" s="49" t="s">
        <v>273</v>
      </c>
      <c r="D200" s="63" t="s">
        <v>401</v>
      </c>
      <c r="E200" s="14">
        <v>2</v>
      </c>
      <c r="F200" s="14"/>
      <c r="G200" s="55">
        <v>2020</v>
      </c>
      <c r="H200" s="106"/>
      <c r="I200" s="19">
        <v>145.01760000000002</v>
      </c>
      <c r="J200" s="19"/>
      <c r="K200" s="19">
        <f t="shared" si="4"/>
        <v>-145.01760000000002</v>
      </c>
      <c r="L200" s="70" t="s">
        <v>78</v>
      </c>
      <c r="M200" s="19"/>
      <c r="N200" s="19"/>
      <c r="O200" s="19"/>
      <c r="P200" s="19"/>
      <c r="Q200" s="118"/>
      <c r="R200" s="118"/>
      <c r="S200" s="119"/>
      <c r="T200" s="119"/>
      <c r="U200" s="119"/>
      <c r="V200" s="119"/>
      <c r="W200" s="119"/>
      <c r="X200" s="119"/>
      <c r="Y200" s="119"/>
      <c r="Z200" s="132"/>
    </row>
    <row r="201" spans="1:26" s="21" customFormat="1" ht="93" outlineLevel="1">
      <c r="A201" s="55" t="s">
        <v>480</v>
      </c>
      <c r="B201" s="106"/>
      <c r="C201" s="49" t="s">
        <v>274</v>
      </c>
      <c r="D201" s="63" t="s">
        <v>401</v>
      </c>
      <c r="E201" s="14">
        <v>5</v>
      </c>
      <c r="F201" s="14">
        <v>2</v>
      </c>
      <c r="G201" s="55">
        <v>2020</v>
      </c>
      <c r="H201" s="106"/>
      <c r="I201" s="19">
        <v>11550.775</v>
      </c>
      <c r="J201" s="19">
        <v>11165</v>
      </c>
      <c r="K201" s="19">
        <f t="shared" si="4"/>
        <v>-385.77499999999964</v>
      </c>
      <c r="L201" s="70" t="s">
        <v>670</v>
      </c>
      <c r="M201" s="19">
        <v>11165</v>
      </c>
      <c r="N201" s="19"/>
      <c r="O201" s="19"/>
      <c r="P201" s="19"/>
      <c r="Q201" s="118"/>
      <c r="R201" s="118"/>
      <c r="S201" s="119"/>
      <c r="T201" s="119"/>
      <c r="U201" s="119"/>
      <c r="V201" s="119"/>
      <c r="W201" s="119"/>
      <c r="X201" s="119"/>
      <c r="Y201" s="119"/>
      <c r="Z201" s="132"/>
    </row>
    <row r="202" spans="1:26" s="21" customFormat="1" ht="46.5" outlineLevel="1">
      <c r="A202" s="55" t="s">
        <v>481</v>
      </c>
      <c r="B202" s="106"/>
      <c r="C202" s="49" t="s">
        <v>275</v>
      </c>
      <c r="D202" s="63" t="s">
        <v>401</v>
      </c>
      <c r="E202" s="14">
        <v>2</v>
      </c>
      <c r="F202" s="14">
        <v>2</v>
      </c>
      <c r="G202" s="55">
        <v>2020</v>
      </c>
      <c r="H202" s="106"/>
      <c r="I202" s="19">
        <v>74.208119999999994</v>
      </c>
      <c r="J202" s="19">
        <v>74.208119999999994</v>
      </c>
      <c r="K202" s="19">
        <f t="shared" si="4"/>
        <v>0</v>
      </c>
      <c r="L202" s="70"/>
      <c r="M202" s="19">
        <v>74.208119999999994</v>
      </c>
      <c r="N202" s="19"/>
      <c r="O202" s="19"/>
      <c r="P202" s="19"/>
      <c r="Q202" s="118"/>
      <c r="R202" s="118"/>
      <c r="S202" s="119"/>
      <c r="T202" s="119"/>
      <c r="U202" s="119"/>
      <c r="V202" s="119"/>
      <c r="W202" s="119"/>
      <c r="X202" s="119"/>
      <c r="Y202" s="119"/>
      <c r="Z202" s="132"/>
    </row>
    <row r="203" spans="1:26" s="21" customFormat="1" outlineLevel="1">
      <c r="A203" s="55" t="s">
        <v>482</v>
      </c>
      <c r="B203" s="106"/>
      <c r="C203" s="49" t="s">
        <v>276</v>
      </c>
      <c r="D203" s="63" t="s">
        <v>401</v>
      </c>
      <c r="E203" s="14">
        <v>40</v>
      </c>
      <c r="F203" s="14">
        <v>40</v>
      </c>
      <c r="G203" s="55">
        <v>2020</v>
      </c>
      <c r="H203" s="106"/>
      <c r="I203" s="19">
        <v>12828.193600000002</v>
      </c>
      <c r="J203" s="19">
        <v>12544</v>
      </c>
      <c r="K203" s="19">
        <f t="shared" si="4"/>
        <v>-284.19360000000233</v>
      </c>
      <c r="L203" s="70" t="s">
        <v>77</v>
      </c>
      <c r="M203" s="19">
        <v>12544</v>
      </c>
      <c r="N203" s="19"/>
      <c r="O203" s="19"/>
      <c r="P203" s="19"/>
      <c r="Q203" s="118"/>
      <c r="R203" s="118"/>
      <c r="S203" s="119"/>
      <c r="T203" s="119"/>
      <c r="U203" s="119"/>
      <c r="V203" s="119"/>
      <c r="W203" s="119"/>
      <c r="X203" s="119"/>
      <c r="Y203" s="119"/>
      <c r="Z203" s="132"/>
    </row>
    <row r="204" spans="1:26" s="21" customFormat="1" ht="69.75" outlineLevel="1">
      <c r="A204" s="55" t="s">
        <v>483</v>
      </c>
      <c r="B204" s="106"/>
      <c r="C204" s="49" t="s">
        <v>277</v>
      </c>
      <c r="D204" s="63" t="s">
        <v>401</v>
      </c>
      <c r="E204" s="14">
        <v>11</v>
      </c>
      <c r="F204" s="14">
        <v>11</v>
      </c>
      <c r="G204" s="55">
        <v>2020</v>
      </c>
      <c r="H204" s="106"/>
      <c r="I204" s="19">
        <v>8084.6666999999989</v>
      </c>
      <c r="J204" s="19">
        <v>8084.6666999999989</v>
      </c>
      <c r="K204" s="19">
        <f t="shared" si="4"/>
        <v>0</v>
      </c>
      <c r="L204" s="70"/>
      <c r="M204" s="19">
        <v>8084.6666999999989</v>
      </c>
      <c r="N204" s="19"/>
      <c r="O204" s="19"/>
      <c r="P204" s="19"/>
      <c r="Q204" s="118"/>
      <c r="R204" s="118"/>
      <c r="S204" s="119"/>
      <c r="T204" s="119"/>
      <c r="U204" s="119"/>
      <c r="V204" s="119"/>
      <c r="W204" s="119"/>
      <c r="X204" s="119"/>
      <c r="Y204" s="119"/>
      <c r="Z204" s="132"/>
    </row>
    <row r="205" spans="1:26" s="21" customFormat="1" ht="46.5" outlineLevel="1">
      <c r="A205" s="55" t="s">
        <v>484</v>
      </c>
      <c r="B205" s="106"/>
      <c r="C205" s="49" t="s">
        <v>278</v>
      </c>
      <c r="D205" s="63" t="s">
        <v>400</v>
      </c>
      <c r="E205" s="14">
        <v>1</v>
      </c>
      <c r="F205" s="14">
        <v>1</v>
      </c>
      <c r="G205" s="55">
        <v>2020</v>
      </c>
      <c r="H205" s="106"/>
      <c r="I205" s="19">
        <v>359.7</v>
      </c>
      <c r="J205" s="19">
        <v>359.7</v>
      </c>
      <c r="K205" s="19">
        <f t="shared" si="4"/>
        <v>0</v>
      </c>
      <c r="L205" s="70"/>
      <c r="M205" s="19">
        <v>359.7</v>
      </c>
      <c r="N205" s="19"/>
      <c r="O205" s="19"/>
      <c r="P205" s="19"/>
      <c r="Q205" s="118"/>
      <c r="R205" s="118"/>
      <c r="S205" s="119"/>
      <c r="T205" s="119"/>
      <c r="U205" s="119"/>
      <c r="V205" s="119"/>
      <c r="W205" s="119"/>
      <c r="X205" s="119"/>
      <c r="Y205" s="119"/>
      <c r="Z205" s="132"/>
    </row>
    <row r="206" spans="1:26" s="21" customFormat="1" ht="69.75" outlineLevel="1">
      <c r="A206" s="55" t="s">
        <v>485</v>
      </c>
      <c r="B206" s="106"/>
      <c r="C206" s="49" t="s">
        <v>741</v>
      </c>
      <c r="D206" s="63" t="s">
        <v>400</v>
      </c>
      <c r="E206" s="14">
        <v>2</v>
      </c>
      <c r="F206" s="14">
        <v>2</v>
      </c>
      <c r="G206" s="55">
        <v>2020</v>
      </c>
      <c r="H206" s="106"/>
      <c r="I206" s="19">
        <v>779.4</v>
      </c>
      <c r="J206" s="19">
        <v>779.4</v>
      </c>
      <c r="K206" s="19">
        <f t="shared" si="4"/>
        <v>0</v>
      </c>
      <c r="L206" s="70"/>
      <c r="M206" s="19">
        <v>779.4</v>
      </c>
      <c r="N206" s="38"/>
      <c r="O206" s="38"/>
      <c r="P206" s="38"/>
      <c r="Q206" s="118"/>
      <c r="R206" s="118"/>
      <c r="S206" s="119"/>
      <c r="T206" s="119"/>
      <c r="U206" s="119"/>
      <c r="V206" s="119"/>
      <c r="W206" s="119"/>
      <c r="X206" s="119"/>
      <c r="Y206" s="119"/>
      <c r="Z206" s="132"/>
    </row>
    <row r="207" spans="1:26" s="21" customFormat="1" ht="69.75" outlineLevel="1">
      <c r="A207" s="55" t="s">
        <v>486</v>
      </c>
      <c r="B207" s="106"/>
      <c r="C207" s="49" t="s">
        <v>279</v>
      </c>
      <c r="D207" s="63" t="s">
        <v>401</v>
      </c>
      <c r="E207" s="14">
        <v>21</v>
      </c>
      <c r="F207" s="14"/>
      <c r="G207" s="55">
        <v>2020</v>
      </c>
      <c r="H207" s="106"/>
      <c r="I207" s="19">
        <v>1098.3</v>
      </c>
      <c r="J207" s="19"/>
      <c r="K207" s="19">
        <f t="shared" si="4"/>
        <v>-1098.3</v>
      </c>
      <c r="L207" s="70" t="s">
        <v>78</v>
      </c>
      <c r="M207" s="19"/>
      <c r="N207" s="19"/>
      <c r="O207" s="19"/>
      <c r="P207" s="19"/>
      <c r="Q207" s="118"/>
      <c r="R207" s="118"/>
      <c r="S207" s="119"/>
      <c r="T207" s="119"/>
      <c r="U207" s="119"/>
      <c r="V207" s="119"/>
      <c r="W207" s="119"/>
      <c r="X207" s="119"/>
      <c r="Y207" s="119"/>
      <c r="Z207" s="132"/>
    </row>
    <row r="208" spans="1:26" s="21" customFormat="1" ht="69.75" outlineLevel="1">
      <c r="A208" s="55" t="s">
        <v>487</v>
      </c>
      <c r="B208" s="106"/>
      <c r="C208" s="49" t="s">
        <v>280</v>
      </c>
      <c r="D208" s="63" t="s">
        <v>401</v>
      </c>
      <c r="E208" s="14">
        <v>10</v>
      </c>
      <c r="F208" s="14"/>
      <c r="G208" s="55">
        <v>2020</v>
      </c>
      <c r="H208" s="106"/>
      <c r="I208" s="19">
        <v>523</v>
      </c>
      <c r="J208" s="19"/>
      <c r="K208" s="19">
        <f t="shared" si="4"/>
        <v>-523</v>
      </c>
      <c r="L208" s="70" t="s">
        <v>78</v>
      </c>
      <c r="M208" s="19"/>
      <c r="N208" s="19"/>
      <c r="O208" s="19"/>
      <c r="P208" s="19"/>
      <c r="Q208" s="118"/>
      <c r="R208" s="118"/>
      <c r="S208" s="119"/>
      <c r="T208" s="119"/>
      <c r="U208" s="119"/>
      <c r="V208" s="119"/>
      <c r="W208" s="119"/>
      <c r="X208" s="119"/>
      <c r="Y208" s="119"/>
      <c r="Z208" s="132"/>
    </row>
    <row r="209" spans="1:26" s="21" customFormat="1" ht="93" outlineLevel="1">
      <c r="A209" s="55" t="s">
        <v>488</v>
      </c>
      <c r="B209" s="106"/>
      <c r="C209" s="49" t="s">
        <v>281</v>
      </c>
      <c r="D209" s="63" t="s">
        <v>401</v>
      </c>
      <c r="E209" s="14">
        <v>3</v>
      </c>
      <c r="F209" s="14">
        <v>3</v>
      </c>
      <c r="G209" s="55">
        <v>2020</v>
      </c>
      <c r="H209" s="106"/>
      <c r="I209" s="19">
        <v>42300</v>
      </c>
      <c r="J209" s="19">
        <v>42300</v>
      </c>
      <c r="K209" s="19">
        <f t="shared" si="4"/>
        <v>0</v>
      </c>
      <c r="L209" s="70"/>
      <c r="M209" s="19">
        <v>42300</v>
      </c>
      <c r="N209" s="19"/>
      <c r="O209" s="19"/>
      <c r="P209" s="19"/>
      <c r="Q209" s="118"/>
      <c r="R209" s="118"/>
      <c r="S209" s="119"/>
      <c r="T209" s="119"/>
      <c r="U209" s="119"/>
      <c r="V209" s="119"/>
      <c r="W209" s="119"/>
      <c r="X209" s="119"/>
      <c r="Y209" s="119"/>
      <c r="Z209" s="132"/>
    </row>
    <row r="210" spans="1:26" s="21" customFormat="1" ht="93" outlineLevel="1">
      <c r="A210" s="55" t="s">
        <v>489</v>
      </c>
      <c r="B210" s="106"/>
      <c r="C210" s="49" t="s">
        <v>282</v>
      </c>
      <c r="D210" s="63" t="s">
        <v>401</v>
      </c>
      <c r="E210" s="14">
        <v>15</v>
      </c>
      <c r="F210" s="14">
        <v>15</v>
      </c>
      <c r="G210" s="55">
        <v>2020</v>
      </c>
      <c r="H210" s="106"/>
      <c r="I210" s="19">
        <v>1890</v>
      </c>
      <c r="J210" s="19">
        <v>1890</v>
      </c>
      <c r="K210" s="19">
        <f t="shared" si="4"/>
        <v>0</v>
      </c>
      <c r="L210" s="70"/>
      <c r="M210" s="19">
        <v>1890</v>
      </c>
      <c r="N210" s="19"/>
      <c r="O210" s="19"/>
      <c r="P210" s="19"/>
      <c r="Q210" s="118"/>
      <c r="R210" s="118"/>
      <c r="S210" s="119"/>
      <c r="T210" s="119"/>
      <c r="U210" s="119"/>
      <c r="V210" s="119"/>
      <c r="W210" s="119"/>
      <c r="X210" s="119"/>
      <c r="Y210" s="119"/>
      <c r="Z210" s="132"/>
    </row>
    <row r="211" spans="1:26" s="21" customFormat="1" ht="46.5" outlineLevel="1">
      <c r="A211" s="55" t="s">
        <v>490</v>
      </c>
      <c r="B211" s="106"/>
      <c r="C211" s="49" t="s">
        <v>283</v>
      </c>
      <c r="D211" s="63" t="s">
        <v>401</v>
      </c>
      <c r="E211" s="14">
        <v>10</v>
      </c>
      <c r="F211" s="14">
        <v>10</v>
      </c>
      <c r="G211" s="55">
        <v>2020</v>
      </c>
      <c r="H211" s="106"/>
      <c r="I211" s="19">
        <v>598.12</v>
      </c>
      <c r="J211" s="19">
        <v>598.12</v>
      </c>
      <c r="K211" s="19">
        <f t="shared" si="4"/>
        <v>0</v>
      </c>
      <c r="L211" s="70"/>
      <c r="M211" s="19">
        <v>598.12</v>
      </c>
      <c r="N211" s="19"/>
      <c r="O211" s="19"/>
      <c r="P211" s="19"/>
      <c r="Q211" s="118"/>
      <c r="R211" s="118"/>
      <c r="S211" s="119"/>
      <c r="T211" s="119"/>
      <c r="U211" s="119"/>
      <c r="V211" s="119"/>
      <c r="W211" s="119"/>
      <c r="X211" s="119"/>
      <c r="Y211" s="119"/>
      <c r="Z211" s="132"/>
    </row>
    <row r="212" spans="1:26" s="21" customFormat="1" outlineLevel="1">
      <c r="A212" s="55" t="s">
        <v>491</v>
      </c>
      <c r="B212" s="106"/>
      <c r="C212" s="49" t="s">
        <v>284</v>
      </c>
      <c r="D212" s="63" t="s">
        <v>401</v>
      </c>
      <c r="E212" s="14">
        <v>10</v>
      </c>
      <c r="F212" s="14">
        <v>10</v>
      </c>
      <c r="G212" s="55">
        <v>2020</v>
      </c>
      <c r="H212" s="106"/>
      <c r="I212" s="19">
        <v>5540.4040000000005</v>
      </c>
      <c r="J212" s="19">
        <v>5540.4040000000005</v>
      </c>
      <c r="K212" s="19">
        <f t="shared" si="4"/>
        <v>0</v>
      </c>
      <c r="L212" s="70"/>
      <c r="M212" s="19">
        <v>5540.4040000000005</v>
      </c>
      <c r="N212" s="19"/>
      <c r="O212" s="19"/>
      <c r="P212" s="19"/>
      <c r="Q212" s="118"/>
      <c r="R212" s="118"/>
      <c r="S212" s="119"/>
      <c r="T212" s="119"/>
      <c r="U212" s="119"/>
      <c r="V212" s="119"/>
      <c r="W212" s="119"/>
      <c r="X212" s="119"/>
      <c r="Y212" s="119"/>
      <c r="Z212" s="132"/>
    </row>
    <row r="213" spans="1:26" s="21" customFormat="1" ht="69.75" outlineLevel="1">
      <c r="A213" s="55" t="s">
        <v>492</v>
      </c>
      <c r="B213" s="106"/>
      <c r="C213" s="49" t="s">
        <v>285</v>
      </c>
      <c r="D213" s="63" t="s">
        <v>401</v>
      </c>
      <c r="E213" s="14">
        <v>3</v>
      </c>
      <c r="F213" s="14">
        <v>3</v>
      </c>
      <c r="G213" s="55">
        <v>2020</v>
      </c>
      <c r="H213" s="106"/>
      <c r="I213" s="19">
        <v>2567.1</v>
      </c>
      <c r="J213" s="19">
        <v>2561.6999999999998</v>
      </c>
      <c r="K213" s="19">
        <f t="shared" si="4"/>
        <v>-5.4000000000000909</v>
      </c>
      <c r="L213" s="70" t="s">
        <v>77</v>
      </c>
      <c r="M213" s="19">
        <v>2561.6999999999998</v>
      </c>
      <c r="N213" s="19"/>
      <c r="O213" s="19"/>
      <c r="P213" s="19"/>
      <c r="Q213" s="118"/>
      <c r="R213" s="118"/>
      <c r="S213" s="119"/>
      <c r="T213" s="119"/>
      <c r="U213" s="119"/>
      <c r="V213" s="119"/>
      <c r="W213" s="119"/>
      <c r="X213" s="119"/>
      <c r="Y213" s="119"/>
      <c r="Z213" s="132"/>
    </row>
    <row r="214" spans="1:26" s="21" customFormat="1" ht="69.75" outlineLevel="1">
      <c r="A214" s="55" t="s">
        <v>493</v>
      </c>
      <c r="B214" s="106"/>
      <c r="C214" s="49" t="s">
        <v>286</v>
      </c>
      <c r="D214" s="63" t="s">
        <v>401</v>
      </c>
      <c r="E214" s="14">
        <v>3</v>
      </c>
      <c r="F214" s="14">
        <v>3</v>
      </c>
      <c r="G214" s="55">
        <v>2020</v>
      </c>
      <c r="H214" s="106"/>
      <c r="I214" s="19">
        <v>2561.6999999999998</v>
      </c>
      <c r="J214" s="19">
        <v>2561.6999999999998</v>
      </c>
      <c r="K214" s="19">
        <f t="shared" si="4"/>
        <v>0</v>
      </c>
      <c r="L214" s="70"/>
      <c r="M214" s="19">
        <v>2561.6999999999998</v>
      </c>
      <c r="N214" s="19"/>
      <c r="O214" s="19"/>
      <c r="P214" s="19"/>
      <c r="Q214" s="118"/>
      <c r="R214" s="118"/>
      <c r="S214" s="119"/>
      <c r="T214" s="119"/>
      <c r="U214" s="119"/>
      <c r="V214" s="119"/>
      <c r="W214" s="119"/>
      <c r="X214" s="119"/>
      <c r="Y214" s="119"/>
      <c r="Z214" s="132"/>
    </row>
    <row r="215" spans="1:26" s="21" customFormat="1" ht="69.75" outlineLevel="1">
      <c r="A215" s="55" t="s">
        <v>494</v>
      </c>
      <c r="B215" s="106"/>
      <c r="C215" s="49" t="s">
        <v>287</v>
      </c>
      <c r="D215" s="63" t="s">
        <v>401</v>
      </c>
      <c r="E215" s="14">
        <v>3</v>
      </c>
      <c r="F215" s="14">
        <v>3</v>
      </c>
      <c r="G215" s="55">
        <v>2020</v>
      </c>
      <c r="H215" s="106"/>
      <c r="I215" s="19">
        <v>2561.6999999999998</v>
      </c>
      <c r="J215" s="19">
        <v>2561.6999999999998</v>
      </c>
      <c r="K215" s="19">
        <f t="shared" si="4"/>
        <v>0</v>
      </c>
      <c r="L215" s="70"/>
      <c r="M215" s="19">
        <v>2561.6999999999998</v>
      </c>
      <c r="N215" s="19"/>
      <c r="O215" s="19"/>
      <c r="P215" s="19"/>
      <c r="Q215" s="118"/>
      <c r="R215" s="118"/>
      <c r="S215" s="119"/>
      <c r="T215" s="119"/>
      <c r="U215" s="119"/>
      <c r="V215" s="119"/>
      <c r="W215" s="119"/>
      <c r="X215" s="119"/>
      <c r="Y215" s="119"/>
      <c r="Z215" s="132"/>
    </row>
    <row r="216" spans="1:26" s="21" customFormat="1" ht="46.5" outlineLevel="1">
      <c r="A216" s="55" t="s">
        <v>495</v>
      </c>
      <c r="B216" s="106"/>
      <c r="C216" s="49" t="s">
        <v>288</v>
      </c>
      <c r="D216" s="63" t="s">
        <v>401</v>
      </c>
      <c r="E216" s="14">
        <v>79</v>
      </c>
      <c r="F216" s="14">
        <v>79</v>
      </c>
      <c r="G216" s="55">
        <v>2020</v>
      </c>
      <c r="H216" s="106"/>
      <c r="I216" s="19">
        <v>8368.7070000000003</v>
      </c>
      <c r="J216" s="19">
        <v>8368.7070000000003</v>
      </c>
      <c r="K216" s="19">
        <f t="shared" si="4"/>
        <v>0</v>
      </c>
      <c r="L216" s="70"/>
      <c r="M216" s="19">
        <v>8368.7070000000003</v>
      </c>
      <c r="N216" s="19"/>
      <c r="O216" s="19"/>
      <c r="P216" s="19"/>
      <c r="Q216" s="118"/>
      <c r="R216" s="118"/>
      <c r="S216" s="119"/>
      <c r="T216" s="119"/>
      <c r="U216" s="119"/>
      <c r="V216" s="119"/>
      <c r="W216" s="119"/>
      <c r="X216" s="119"/>
      <c r="Y216" s="119"/>
      <c r="Z216" s="132"/>
    </row>
    <row r="217" spans="1:26" s="21" customFormat="1" outlineLevel="1">
      <c r="A217" s="55" t="s">
        <v>496</v>
      </c>
      <c r="B217" s="106"/>
      <c r="C217" s="49" t="s">
        <v>289</v>
      </c>
      <c r="D217" s="63" t="s">
        <v>401</v>
      </c>
      <c r="E217" s="14">
        <v>3</v>
      </c>
      <c r="F217" s="14">
        <v>3</v>
      </c>
      <c r="G217" s="55">
        <v>2020</v>
      </c>
      <c r="H217" s="106"/>
      <c r="I217" s="19">
        <v>739.36874999999998</v>
      </c>
      <c r="J217" s="19">
        <v>735.96695999999997</v>
      </c>
      <c r="K217" s="19">
        <f t="shared" si="4"/>
        <v>-3.4017900000000054</v>
      </c>
      <c r="L217" s="70" t="s">
        <v>77</v>
      </c>
      <c r="M217" s="19">
        <v>735.96695999999997</v>
      </c>
      <c r="N217" s="19"/>
      <c r="O217" s="19"/>
      <c r="P217" s="19"/>
      <c r="Q217" s="118"/>
      <c r="R217" s="118"/>
      <c r="S217" s="119"/>
      <c r="T217" s="119"/>
      <c r="U217" s="119"/>
      <c r="V217" s="119"/>
      <c r="W217" s="119"/>
      <c r="X217" s="119"/>
      <c r="Y217" s="119"/>
      <c r="Z217" s="132"/>
    </row>
    <row r="218" spans="1:26" s="21" customFormat="1" ht="46.5" outlineLevel="1">
      <c r="A218" s="55" t="s">
        <v>497</v>
      </c>
      <c r="B218" s="106"/>
      <c r="C218" s="49" t="s">
        <v>290</v>
      </c>
      <c r="D218" s="63" t="s">
        <v>401</v>
      </c>
      <c r="E218" s="14">
        <v>2</v>
      </c>
      <c r="F218" s="14">
        <v>2</v>
      </c>
      <c r="G218" s="55">
        <v>2020</v>
      </c>
      <c r="H218" s="106"/>
      <c r="I218" s="19">
        <v>4032.84</v>
      </c>
      <c r="J218" s="19">
        <v>3780</v>
      </c>
      <c r="K218" s="19">
        <f t="shared" si="4"/>
        <v>-252.84000000000015</v>
      </c>
      <c r="L218" s="70" t="s">
        <v>77</v>
      </c>
      <c r="M218" s="19">
        <v>3780</v>
      </c>
      <c r="N218" s="19"/>
      <c r="O218" s="19"/>
      <c r="P218" s="19"/>
      <c r="Q218" s="118"/>
      <c r="R218" s="118"/>
      <c r="S218" s="119"/>
      <c r="T218" s="119"/>
      <c r="U218" s="119"/>
      <c r="V218" s="119"/>
      <c r="W218" s="119"/>
      <c r="X218" s="119"/>
      <c r="Y218" s="119"/>
      <c r="Z218" s="132"/>
    </row>
    <row r="219" spans="1:26" s="21" customFormat="1" ht="46.5" outlineLevel="1">
      <c r="A219" s="55" t="s">
        <v>498</v>
      </c>
      <c r="B219" s="106"/>
      <c r="C219" s="49" t="s">
        <v>291</v>
      </c>
      <c r="D219" s="63" t="s">
        <v>401</v>
      </c>
      <c r="E219" s="14">
        <v>2</v>
      </c>
      <c r="F219" s="14">
        <v>2</v>
      </c>
      <c r="G219" s="55">
        <v>2020</v>
      </c>
      <c r="H219" s="106"/>
      <c r="I219" s="19">
        <v>4311.7</v>
      </c>
      <c r="J219" s="19">
        <v>3780</v>
      </c>
      <c r="K219" s="19">
        <f t="shared" si="4"/>
        <v>-531.69999999999982</v>
      </c>
      <c r="L219" s="70" t="s">
        <v>77</v>
      </c>
      <c r="M219" s="19">
        <v>3780</v>
      </c>
      <c r="N219" s="19"/>
      <c r="O219" s="19"/>
      <c r="P219" s="19"/>
      <c r="Q219" s="118"/>
      <c r="R219" s="118"/>
      <c r="S219" s="119"/>
      <c r="T219" s="119"/>
      <c r="U219" s="119"/>
      <c r="V219" s="119"/>
      <c r="W219" s="119"/>
      <c r="X219" s="119"/>
      <c r="Y219" s="119"/>
      <c r="Z219" s="132"/>
    </row>
    <row r="220" spans="1:26" s="21" customFormat="1" ht="46.5" outlineLevel="1">
      <c r="A220" s="55" t="s">
        <v>499</v>
      </c>
      <c r="B220" s="106"/>
      <c r="C220" s="49" t="s">
        <v>292</v>
      </c>
      <c r="D220" s="63" t="s">
        <v>401</v>
      </c>
      <c r="E220" s="14">
        <v>3</v>
      </c>
      <c r="F220" s="14">
        <v>3</v>
      </c>
      <c r="G220" s="55">
        <v>2020</v>
      </c>
      <c r="H220" s="106"/>
      <c r="I220" s="19">
        <v>8649.6884100000007</v>
      </c>
      <c r="J220" s="19">
        <v>8649.6884100000007</v>
      </c>
      <c r="K220" s="19">
        <f t="shared" si="4"/>
        <v>0</v>
      </c>
      <c r="L220" s="70"/>
      <c r="M220" s="19">
        <v>8649.6884100000007</v>
      </c>
      <c r="N220" s="19"/>
      <c r="O220" s="19"/>
      <c r="P220" s="19"/>
      <c r="Q220" s="118"/>
      <c r="R220" s="118"/>
      <c r="S220" s="119"/>
      <c r="T220" s="119"/>
      <c r="U220" s="119"/>
      <c r="V220" s="119"/>
      <c r="W220" s="119"/>
      <c r="X220" s="119"/>
      <c r="Y220" s="119"/>
      <c r="Z220" s="132"/>
    </row>
    <row r="221" spans="1:26" s="21" customFormat="1" ht="69.75" outlineLevel="1">
      <c r="A221" s="55" t="s">
        <v>500</v>
      </c>
      <c r="B221" s="106"/>
      <c r="C221" s="49" t="s">
        <v>142</v>
      </c>
      <c r="D221" s="63"/>
      <c r="E221" s="14"/>
      <c r="F221" s="14">
        <v>2</v>
      </c>
      <c r="G221" s="55">
        <v>2020</v>
      </c>
      <c r="H221" s="106"/>
      <c r="I221" s="19"/>
      <c r="J221" s="19">
        <v>850</v>
      </c>
      <c r="K221" s="19">
        <f t="shared" ref="K221:K270" si="5">J221-I221</f>
        <v>850</v>
      </c>
      <c r="L221" s="70" t="s">
        <v>731</v>
      </c>
      <c r="M221" s="19">
        <v>850</v>
      </c>
      <c r="N221" s="19"/>
      <c r="O221" s="19"/>
      <c r="P221" s="19"/>
      <c r="Q221" s="118"/>
      <c r="R221" s="118"/>
      <c r="S221" s="119"/>
      <c r="T221" s="119"/>
      <c r="U221" s="119"/>
      <c r="V221" s="119"/>
      <c r="W221" s="119"/>
      <c r="X221" s="119"/>
      <c r="Y221" s="119"/>
      <c r="Z221" s="132"/>
    </row>
    <row r="222" spans="1:26" s="21" customFormat="1" ht="93" outlineLevel="1">
      <c r="A222" s="55" t="s">
        <v>501</v>
      </c>
      <c r="B222" s="106"/>
      <c r="C222" s="49" t="s">
        <v>143</v>
      </c>
      <c r="D222" s="63" t="s">
        <v>401</v>
      </c>
      <c r="E222" s="14"/>
      <c r="F222" s="14">
        <v>1</v>
      </c>
      <c r="G222" s="55">
        <v>2020</v>
      </c>
      <c r="H222" s="106"/>
      <c r="I222" s="19"/>
      <c r="J222" s="19">
        <v>775</v>
      </c>
      <c r="K222" s="19">
        <f t="shared" si="5"/>
        <v>775</v>
      </c>
      <c r="L222" s="70" t="s">
        <v>732</v>
      </c>
      <c r="M222" s="19">
        <v>775</v>
      </c>
      <c r="N222" s="19"/>
      <c r="O222" s="19"/>
      <c r="P222" s="19"/>
      <c r="Q222" s="118"/>
      <c r="R222" s="118"/>
      <c r="S222" s="119"/>
      <c r="T222" s="119"/>
      <c r="U222" s="119"/>
      <c r="V222" s="119"/>
      <c r="W222" s="119"/>
      <c r="X222" s="119"/>
      <c r="Y222" s="119"/>
      <c r="Z222" s="132"/>
    </row>
    <row r="223" spans="1:26" s="21" customFormat="1" ht="93" outlineLevel="1">
      <c r="A223" s="55" t="s">
        <v>502</v>
      </c>
      <c r="B223" s="106"/>
      <c r="C223" s="49" t="s">
        <v>144</v>
      </c>
      <c r="D223" s="63" t="s">
        <v>401</v>
      </c>
      <c r="E223" s="14"/>
      <c r="F223" s="14">
        <v>1</v>
      </c>
      <c r="G223" s="55">
        <v>2020</v>
      </c>
      <c r="H223" s="106"/>
      <c r="I223" s="19"/>
      <c r="J223" s="19">
        <v>151.11049</v>
      </c>
      <c r="K223" s="19">
        <f t="shared" si="5"/>
        <v>151.11049</v>
      </c>
      <c r="L223" s="70" t="s">
        <v>733</v>
      </c>
      <c r="M223" s="19">
        <v>151.11049</v>
      </c>
      <c r="N223" s="19"/>
      <c r="O223" s="19"/>
      <c r="P223" s="19"/>
      <c r="Q223" s="118"/>
      <c r="R223" s="118"/>
      <c r="S223" s="119"/>
      <c r="T223" s="119"/>
      <c r="U223" s="119"/>
      <c r="V223" s="119"/>
      <c r="W223" s="119"/>
      <c r="X223" s="119"/>
      <c r="Y223" s="119"/>
      <c r="Z223" s="132"/>
    </row>
    <row r="224" spans="1:26" s="21" customFormat="1" ht="46.5" outlineLevel="1">
      <c r="A224" s="55" t="s">
        <v>503</v>
      </c>
      <c r="B224" s="106"/>
      <c r="C224" s="49" t="s">
        <v>145</v>
      </c>
      <c r="D224" s="63" t="s">
        <v>403</v>
      </c>
      <c r="E224" s="14" t="s">
        <v>628</v>
      </c>
      <c r="F224" s="14" t="s">
        <v>628</v>
      </c>
      <c r="G224" s="55">
        <v>2020</v>
      </c>
      <c r="H224" s="106"/>
      <c r="I224" s="19">
        <v>2968.63</v>
      </c>
      <c r="J224" s="19">
        <v>2968.63</v>
      </c>
      <c r="K224" s="19">
        <f t="shared" si="5"/>
        <v>0</v>
      </c>
      <c r="L224" s="70"/>
      <c r="M224" s="19">
        <v>2968.63</v>
      </c>
      <c r="N224" s="19"/>
      <c r="O224" s="19"/>
      <c r="P224" s="19"/>
      <c r="Q224" s="118"/>
      <c r="R224" s="118"/>
      <c r="S224" s="119"/>
      <c r="T224" s="119"/>
      <c r="U224" s="119"/>
      <c r="V224" s="119"/>
      <c r="W224" s="119"/>
      <c r="X224" s="119"/>
      <c r="Y224" s="119"/>
      <c r="Z224" s="132"/>
    </row>
    <row r="225" spans="1:26" s="21" customFormat="1" ht="46.5" outlineLevel="1">
      <c r="A225" s="55" t="s">
        <v>504</v>
      </c>
      <c r="B225" s="106"/>
      <c r="C225" s="49" t="s">
        <v>146</v>
      </c>
      <c r="D225" s="63" t="s">
        <v>403</v>
      </c>
      <c r="E225" s="14" t="s">
        <v>629</v>
      </c>
      <c r="F225" s="14" t="s">
        <v>629</v>
      </c>
      <c r="G225" s="55">
        <v>2020</v>
      </c>
      <c r="H225" s="106"/>
      <c r="I225" s="19">
        <v>3051.02</v>
      </c>
      <c r="J225" s="19">
        <v>3051.02</v>
      </c>
      <c r="K225" s="19">
        <f t="shared" si="5"/>
        <v>0</v>
      </c>
      <c r="L225" s="70"/>
      <c r="M225" s="19">
        <v>3051.02</v>
      </c>
      <c r="N225" s="19"/>
      <c r="O225" s="19"/>
      <c r="P225" s="19"/>
      <c r="Q225" s="118"/>
      <c r="R225" s="118"/>
      <c r="S225" s="119"/>
      <c r="T225" s="119"/>
      <c r="U225" s="119"/>
      <c r="V225" s="119"/>
      <c r="W225" s="119"/>
      <c r="X225" s="119"/>
      <c r="Y225" s="119"/>
      <c r="Z225" s="132"/>
    </row>
    <row r="226" spans="1:26" s="21" customFormat="1" ht="69.75" outlineLevel="1">
      <c r="A226" s="55" t="s">
        <v>505</v>
      </c>
      <c r="B226" s="106"/>
      <c r="C226" s="49" t="s">
        <v>147</v>
      </c>
      <c r="D226" s="63" t="s">
        <v>403</v>
      </c>
      <c r="E226" s="14" t="s">
        <v>630</v>
      </c>
      <c r="F226" s="14" t="s">
        <v>630</v>
      </c>
      <c r="G226" s="55">
        <v>2020</v>
      </c>
      <c r="H226" s="106"/>
      <c r="I226" s="19">
        <v>676.77</v>
      </c>
      <c r="J226" s="19">
        <v>676.77</v>
      </c>
      <c r="K226" s="19">
        <f t="shared" si="5"/>
        <v>0</v>
      </c>
      <c r="L226" s="70"/>
      <c r="M226" s="19">
        <v>676.77</v>
      </c>
      <c r="N226" s="19"/>
      <c r="O226" s="19"/>
      <c r="P226" s="19"/>
      <c r="Q226" s="118"/>
      <c r="R226" s="118"/>
      <c r="S226" s="119"/>
      <c r="T226" s="119"/>
      <c r="U226" s="119"/>
      <c r="V226" s="119"/>
      <c r="W226" s="119"/>
      <c r="X226" s="119"/>
      <c r="Y226" s="119"/>
      <c r="Z226" s="132"/>
    </row>
    <row r="227" spans="1:26" s="21" customFormat="1" ht="46.5" outlineLevel="1">
      <c r="A227" s="55" t="s">
        <v>506</v>
      </c>
      <c r="B227" s="106"/>
      <c r="C227" s="49" t="s">
        <v>148</v>
      </c>
      <c r="D227" s="63" t="s">
        <v>403</v>
      </c>
      <c r="E227" s="14" t="s">
        <v>631</v>
      </c>
      <c r="F227" s="14" t="s">
        <v>631</v>
      </c>
      <c r="G227" s="55">
        <v>2020</v>
      </c>
      <c r="H227" s="106"/>
      <c r="I227" s="19">
        <v>16497.77</v>
      </c>
      <c r="J227" s="19">
        <v>16497.77</v>
      </c>
      <c r="K227" s="19">
        <f t="shared" si="5"/>
        <v>0</v>
      </c>
      <c r="L227" s="70"/>
      <c r="M227" s="19">
        <v>16497.77</v>
      </c>
      <c r="N227" s="19"/>
      <c r="O227" s="19"/>
      <c r="P227" s="19"/>
      <c r="Q227" s="118"/>
      <c r="R227" s="118"/>
      <c r="S227" s="119"/>
      <c r="T227" s="119"/>
      <c r="U227" s="119"/>
      <c r="V227" s="119"/>
      <c r="W227" s="119"/>
      <c r="X227" s="119"/>
      <c r="Y227" s="119"/>
      <c r="Z227" s="132"/>
    </row>
    <row r="228" spans="1:26" s="21" customFormat="1" outlineLevel="1">
      <c r="A228" s="55" t="s">
        <v>507</v>
      </c>
      <c r="B228" s="106"/>
      <c r="C228" s="49" t="s">
        <v>149</v>
      </c>
      <c r="D228" s="63" t="s">
        <v>403</v>
      </c>
      <c r="E228" s="14" t="s">
        <v>632</v>
      </c>
      <c r="F228" s="14" t="s">
        <v>632</v>
      </c>
      <c r="G228" s="55">
        <v>2020</v>
      </c>
      <c r="H228" s="106"/>
      <c r="I228" s="19">
        <v>13342.33</v>
      </c>
      <c r="J228" s="19">
        <v>13342.33</v>
      </c>
      <c r="K228" s="19">
        <f t="shared" si="5"/>
        <v>0</v>
      </c>
      <c r="L228" s="70"/>
      <c r="M228" s="19">
        <v>13342.33</v>
      </c>
      <c r="N228" s="19"/>
      <c r="O228" s="19"/>
      <c r="P228" s="19"/>
      <c r="Q228" s="118"/>
      <c r="R228" s="118"/>
      <c r="S228" s="119"/>
      <c r="T228" s="119"/>
      <c r="U228" s="119"/>
      <c r="V228" s="119"/>
      <c r="W228" s="119"/>
      <c r="X228" s="119"/>
      <c r="Y228" s="119"/>
      <c r="Z228" s="132"/>
    </row>
    <row r="229" spans="1:26" s="21" customFormat="1" outlineLevel="1">
      <c r="A229" s="55" t="s">
        <v>508</v>
      </c>
      <c r="B229" s="106"/>
      <c r="C229" s="49" t="s">
        <v>55</v>
      </c>
      <c r="D229" s="63" t="s">
        <v>403</v>
      </c>
      <c r="E229" s="14" t="s">
        <v>633</v>
      </c>
      <c r="F229" s="14" t="s">
        <v>633</v>
      </c>
      <c r="G229" s="55">
        <v>2020</v>
      </c>
      <c r="H229" s="106"/>
      <c r="I229" s="19">
        <v>4642.2</v>
      </c>
      <c r="J229" s="19">
        <v>4642.2</v>
      </c>
      <c r="K229" s="19">
        <f t="shared" si="5"/>
        <v>0</v>
      </c>
      <c r="L229" s="70"/>
      <c r="M229" s="19">
        <v>4642.2</v>
      </c>
      <c r="N229" s="19"/>
      <c r="O229" s="19"/>
      <c r="P229" s="19"/>
      <c r="Q229" s="118"/>
      <c r="R229" s="118"/>
      <c r="S229" s="119"/>
      <c r="T229" s="119"/>
      <c r="U229" s="119"/>
      <c r="V229" s="119"/>
      <c r="W229" s="119"/>
      <c r="X229" s="119"/>
      <c r="Y229" s="119"/>
      <c r="Z229" s="132"/>
    </row>
    <row r="230" spans="1:26" s="21" customFormat="1" ht="46.5" outlineLevel="1">
      <c r="A230" s="55" t="s">
        <v>509</v>
      </c>
      <c r="B230" s="106"/>
      <c r="C230" s="49" t="s">
        <v>150</v>
      </c>
      <c r="D230" s="63" t="s">
        <v>403</v>
      </c>
      <c r="E230" s="14" t="s">
        <v>634</v>
      </c>
      <c r="F230" s="14" t="s">
        <v>634</v>
      </c>
      <c r="G230" s="55">
        <v>2020</v>
      </c>
      <c r="H230" s="106"/>
      <c r="I230" s="19">
        <v>16428.79</v>
      </c>
      <c r="J230" s="19">
        <v>16428.79</v>
      </c>
      <c r="K230" s="19">
        <f t="shared" si="5"/>
        <v>0</v>
      </c>
      <c r="L230" s="70"/>
      <c r="M230" s="19">
        <v>16428.79</v>
      </c>
      <c r="N230" s="19"/>
      <c r="O230" s="19"/>
      <c r="P230" s="19"/>
      <c r="Q230" s="118"/>
      <c r="R230" s="118"/>
      <c r="S230" s="119"/>
      <c r="T230" s="119"/>
      <c r="U230" s="119"/>
      <c r="V230" s="119"/>
      <c r="W230" s="119"/>
      <c r="X230" s="119"/>
      <c r="Y230" s="119"/>
      <c r="Z230" s="132"/>
    </row>
    <row r="231" spans="1:26" s="21" customFormat="1" ht="46.5" outlineLevel="1">
      <c r="A231" s="55" t="s">
        <v>510</v>
      </c>
      <c r="B231" s="106"/>
      <c r="C231" s="49" t="s">
        <v>151</v>
      </c>
      <c r="D231" s="63" t="s">
        <v>403</v>
      </c>
      <c r="E231" s="14" t="s">
        <v>635</v>
      </c>
      <c r="F231" s="14" t="s">
        <v>635</v>
      </c>
      <c r="G231" s="55">
        <v>2020</v>
      </c>
      <c r="H231" s="106"/>
      <c r="I231" s="19">
        <v>12282.77</v>
      </c>
      <c r="J231" s="19">
        <v>12282.77</v>
      </c>
      <c r="K231" s="19">
        <f t="shared" si="5"/>
        <v>0</v>
      </c>
      <c r="L231" s="70"/>
      <c r="M231" s="19">
        <v>12282.77</v>
      </c>
      <c r="N231" s="19"/>
      <c r="O231" s="19"/>
      <c r="P231" s="19"/>
      <c r="Q231" s="118"/>
      <c r="R231" s="118"/>
      <c r="S231" s="119"/>
      <c r="T231" s="119"/>
      <c r="U231" s="119"/>
      <c r="V231" s="119"/>
      <c r="W231" s="119"/>
      <c r="X231" s="119"/>
      <c r="Y231" s="119"/>
      <c r="Z231" s="132"/>
    </row>
    <row r="232" spans="1:26" s="21" customFormat="1" ht="46.5" outlineLevel="1">
      <c r="A232" s="55" t="s">
        <v>511</v>
      </c>
      <c r="B232" s="106"/>
      <c r="C232" s="49" t="s">
        <v>152</v>
      </c>
      <c r="D232" s="63" t="s">
        <v>403</v>
      </c>
      <c r="E232" s="14" t="s">
        <v>636</v>
      </c>
      <c r="F232" s="14" t="s">
        <v>636</v>
      </c>
      <c r="G232" s="55">
        <v>2020</v>
      </c>
      <c r="H232" s="106"/>
      <c r="I232" s="19">
        <v>24743.39</v>
      </c>
      <c r="J232" s="19">
        <v>24743.39</v>
      </c>
      <c r="K232" s="19">
        <f t="shared" si="5"/>
        <v>0</v>
      </c>
      <c r="L232" s="70"/>
      <c r="M232" s="19">
        <v>24743.39</v>
      </c>
      <c r="N232" s="19"/>
      <c r="O232" s="19"/>
      <c r="P232" s="19"/>
      <c r="Q232" s="118"/>
      <c r="R232" s="118"/>
      <c r="S232" s="119"/>
      <c r="T232" s="119"/>
      <c r="U232" s="119"/>
      <c r="V232" s="119"/>
      <c r="W232" s="119"/>
      <c r="X232" s="119"/>
      <c r="Y232" s="119"/>
      <c r="Z232" s="132"/>
    </row>
    <row r="233" spans="1:26" s="21" customFormat="1" ht="69.75" outlineLevel="1">
      <c r="A233" s="55" t="s">
        <v>512</v>
      </c>
      <c r="B233" s="106"/>
      <c r="C233" s="49" t="s">
        <v>153</v>
      </c>
      <c r="D233" s="63" t="s">
        <v>403</v>
      </c>
      <c r="E233" s="14" t="s">
        <v>637</v>
      </c>
      <c r="F233" s="14" t="s">
        <v>637</v>
      </c>
      <c r="G233" s="55">
        <v>2020</v>
      </c>
      <c r="H233" s="106"/>
      <c r="I233" s="19">
        <v>4608.37</v>
      </c>
      <c r="J233" s="19">
        <v>4608.37</v>
      </c>
      <c r="K233" s="19">
        <f t="shared" si="5"/>
        <v>0</v>
      </c>
      <c r="L233" s="70"/>
      <c r="M233" s="19">
        <v>4608.37</v>
      </c>
      <c r="N233" s="19"/>
      <c r="O233" s="19"/>
      <c r="P233" s="19"/>
      <c r="Q233" s="118"/>
      <c r="R233" s="118"/>
      <c r="S233" s="119"/>
      <c r="T233" s="119"/>
      <c r="U233" s="119"/>
      <c r="V233" s="119"/>
      <c r="W233" s="119"/>
      <c r="X233" s="119"/>
      <c r="Y233" s="119"/>
      <c r="Z233" s="132"/>
    </row>
    <row r="234" spans="1:26" s="21" customFormat="1" ht="46.5" outlineLevel="1">
      <c r="A234" s="55" t="s">
        <v>513</v>
      </c>
      <c r="B234" s="106"/>
      <c r="C234" s="49" t="s">
        <v>154</v>
      </c>
      <c r="D234" s="63" t="s">
        <v>403</v>
      </c>
      <c r="E234" s="14" t="s">
        <v>637</v>
      </c>
      <c r="F234" s="14" t="s">
        <v>637</v>
      </c>
      <c r="G234" s="55">
        <v>2020</v>
      </c>
      <c r="H234" s="106"/>
      <c r="I234" s="19">
        <v>1667.69</v>
      </c>
      <c r="J234" s="19">
        <v>1667.69</v>
      </c>
      <c r="K234" s="19">
        <f t="shared" si="5"/>
        <v>0</v>
      </c>
      <c r="L234" s="70"/>
      <c r="M234" s="19">
        <v>1667.69</v>
      </c>
      <c r="N234" s="19"/>
      <c r="O234" s="19"/>
      <c r="P234" s="19"/>
      <c r="Q234" s="118"/>
      <c r="R234" s="118"/>
      <c r="S234" s="119"/>
      <c r="T234" s="119"/>
      <c r="U234" s="119"/>
      <c r="V234" s="119"/>
      <c r="W234" s="119"/>
      <c r="X234" s="119"/>
      <c r="Y234" s="119"/>
      <c r="Z234" s="132"/>
    </row>
    <row r="235" spans="1:26" s="21" customFormat="1" ht="69.75" outlineLevel="1">
      <c r="A235" s="55" t="s">
        <v>514</v>
      </c>
      <c r="B235" s="106"/>
      <c r="C235" s="49" t="s">
        <v>155</v>
      </c>
      <c r="D235" s="63" t="s">
        <v>403</v>
      </c>
      <c r="E235" s="14" t="s">
        <v>638</v>
      </c>
      <c r="F235" s="14" t="s">
        <v>638</v>
      </c>
      <c r="G235" s="55">
        <v>2020</v>
      </c>
      <c r="H235" s="106"/>
      <c r="I235" s="19">
        <v>6583.02</v>
      </c>
      <c r="J235" s="19">
        <v>6583.02</v>
      </c>
      <c r="K235" s="19">
        <f t="shared" si="5"/>
        <v>0</v>
      </c>
      <c r="L235" s="70"/>
      <c r="M235" s="19">
        <v>6583.02</v>
      </c>
      <c r="N235" s="19"/>
      <c r="O235" s="19"/>
      <c r="P235" s="19"/>
      <c r="Q235" s="118"/>
      <c r="R235" s="118"/>
      <c r="S235" s="119"/>
      <c r="T235" s="119"/>
      <c r="U235" s="119"/>
      <c r="V235" s="119"/>
      <c r="W235" s="119"/>
      <c r="X235" s="119"/>
      <c r="Y235" s="119"/>
      <c r="Z235" s="132"/>
    </row>
    <row r="236" spans="1:26" s="21" customFormat="1" ht="46.5" outlineLevel="1">
      <c r="A236" s="55" t="s">
        <v>515</v>
      </c>
      <c r="B236" s="106"/>
      <c r="C236" s="49" t="s">
        <v>156</v>
      </c>
      <c r="D236" s="63" t="s">
        <v>403</v>
      </c>
      <c r="E236" s="14" t="s">
        <v>639</v>
      </c>
      <c r="F236" s="14" t="s">
        <v>639</v>
      </c>
      <c r="G236" s="55">
        <v>2020</v>
      </c>
      <c r="H236" s="106"/>
      <c r="I236" s="19">
        <v>14220.88</v>
      </c>
      <c r="J236" s="19">
        <v>14220.88</v>
      </c>
      <c r="K236" s="19">
        <f t="shared" si="5"/>
        <v>0</v>
      </c>
      <c r="L236" s="70"/>
      <c r="M236" s="19">
        <v>14220.88</v>
      </c>
      <c r="N236" s="19"/>
      <c r="O236" s="19"/>
      <c r="P236" s="19"/>
      <c r="Q236" s="118"/>
      <c r="R236" s="118"/>
      <c r="S236" s="119"/>
      <c r="T236" s="119"/>
      <c r="U236" s="119"/>
      <c r="V236" s="119"/>
      <c r="W236" s="119"/>
      <c r="X236" s="119"/>
      <c r="Y236" s="119"/>
      <c r="Z236" s="132"/>
    </row>
    <row r="237" spans="1:26" s="21" customFormat="1" ht="46.5" outlineLevel="1">
      <c r="A237" s="55" t="s">
        <v>516</v>
      </c>
      <c r="B237" s="106"/>
      <c r="C237" s="49" t="s">
        <v>157</v>
      </c>
      <c r="D237" s="63" t="s">
        <v>403</v>
      </c>
      <c r="E237" s="14" t="s">
        <v>640</v>
      </c>
      <c r="F237" s="14" t="s">
        <v>640</v>
      </c>
      <c r="G237" s="55">
        <v>2020</v>
      </c>
      <c r="H237" s="106"/>
      <c r="I237" s="19">
        <v>2015.91</v>
      </c>
      <c r="J237" s="19">
        <v>2015.91</v>
      </c>
      <c r="K237" s="19">
        <f t="shared" si="5"/>
        <v>0</v>
      </c>
      <c r="L237" s="70"/>
      <c r="M237" s="19">
        <v>2015.91</v>
      </c>
      <c r="N237" s="19"/>
      <c r="O237" s="19"/>
      <c r="P237" s="19"/>
      <c r="Q237" s="118"/>
      <c r="R237" s="118"/>
      <c r="S237" s="119"/>
      <c r="T237" s="119"/>
      <c r="U237" s="119"/>
      <c r="V237" s="119"/>
      <c r="W237" s="119"/>
      <c r="X237" s="119"/>
      <c r="Y237" s="119"/>
      <c r="Z237" s="132"/>
    </row>
    <row r="238" spans="1:26" s="21" customFormat="1" ht="46.5" outlineLevel="1">
      <c r="A238" s="55" t="s">
        <v>517</v>
      </c>
      <c r="B238" s="106"/>
      <c r="C238" s="49" t="s">
        <v>158</v>
      </c>
      <c r="D238" s="63" t="s">
        <v>403</v>
      </c>
      <c r="E238" s="14" t="s">
        <v>641</v>
      </c>
      <c r="F238" s="14" t="s">
        <v>641</v>
      </c>
      <c r="G238" s="55">
        <v>2020</v>
      </c>
      <c r="H238" s="106"/>
      <c r="I238" s="19">
        <v>1940.87</v>
      </c>
      <c r="J238" s="19">
        <v>1940.87</v>
      </c>
      <c r="K238" s="19">
        <f t="shared" si="5"/>
        <v>0</v>
      </c>
      <c r="L238" s="70"/>
      <c r="M238" s="19">
        <v>1940.87</v>
      </c>
      <c r="N238" s="19"/>
      <c r="O238" s="19"/>
      <c r="P238" s="19"/>
      <c r="Q238" s="118"/>
      <c r="R238" s="118"/>
      <c r="S238" s="119"/>
      <c r="T238" s="119"/>
      <c r="U238" s="119"/>
      <c r="V238" s="119"/>
      <c r="W238" s="119"/>
      <c r="X238" s="119"/>
      <c r="Y238" s="119"/>
      <c r="Z238" s="132"/>
    </row>
    <row r="239" spans="1:26" s="21" customFormat="1" outlineLevel="1">
      <c r="A239" s="55" t="s">
        <v>518</v>
      </c>
      <c r="B239" s="106"/>
      <c r="C239" s="49" t="s">
        <v>159</v>
      </c>
      <c r="D239" s="63" t="s">
        <v>403</v>
      </c>
      <c r="E239" s="14" t="s">
        <v>642</v>
      </c>
      <c r="F239" s="14" t="s">
        <v>642</v>
      </c>
      <c r="G239" s="55">
        <v>2020</v>
      </c>
      <c r="H239" s="106"/>
      <c r="I239" s="19">
        <v>13001.64</v>
      </c>
      <c r="J239" s="19">
        <v>13001.64</v>
      </c>
      <c r="K239" s="19">
        <f t="shared" si="5"/>
        <v>0</v>
      </c>
      <c r="L239" s="70"/>
      <c r="M239" s="19">
        <v>13001.64</v>
      </c>
      <c r="N239" s="19"/>
      <c r="O239" s="19"/>
      <c r="P239" s="19"/>
      <c r="Q239" s="118"/>
      <c r="R239" s="118"/>
      <c r="S239" s="119"/>
      <c r="T239" s="119"/>
      <c r="U239" s="119"/>
      <c r="V239" s="119"/>
      <c r="W239" s="119"/>
      <c r="X239" s="119"/>
      <c r="Y239" s="119"/>
      <c r="Z239" s="132"/>
    </row>
    <row r="240" spans="1:26" s="21" customFormat="1" outlineLevel="1">
      <c r="A240" s="55" t="s">
        <v>519</v>
      </c>
      <c r="B240" s="106"/>
      <c r="C240" s="49" t="s">
        <v>160</v>
      </c>
      <c r="D240" s="63" t="s">
        <v>403</v>
      </c>
      <c r="E240" s="14" t="s">
        <v>643</v>
      </c>
      <c r="F240" s="14" t="s">
        <v>643</v>
      </c>
      <c r="G240" s="55">
        <v>2020</v>
      </c>
      <c r="H240" s="106"/>
      <c r="I240" s="19">
        <v>11262.88</v>
      </c>
      <c r="J240" s="19">
        <v>11262.88</v>
      </c>
      <c r="K240" s="19">
        <f t="shared" si="5"/>
        <v>0</v>
      </c>
      <c r="L240" s="70"/>
      <c r="M240" s="19">
        <v>11262.88</v>
      </c>
      <c r="N240" s="19"/>
      <c r="O240" s="19"/>
      <c r="P240" s="19"/>
      <c r="Q240" s="118"/>
      <c r="R240" s="118"/>
      <c r="S240" s="119"/>
      <c r="T240" s="119"/>
      <c r="U240" s="119"/>
      <c r="V240" s="119"/>
      <c r="W240" s="119"/>
      <c r="X240" s="119"/>
      <c r="Y240" s="119"/>
      <c r="Z240" s="132"/>
    </row>
    <row r="241" spans="1:26" s="21" customFormat="1" outlineLevel="1">
      <c r="A241" s="55" t="s">
        <v>520</v>
      </c>
      <c r="B241" s="106"/>
      <c r="C241" s="49" t="s">
        <v>161</v>
      </c>
      <c r="D241" s="63" t="s">
        <v>403</v>
      </c>
      <c r="E241" s="14" t="s">
        <v>643</v>
      </c>
      <c r="F241" s="14" t="s">
        <v>643</v>
      </c>
      <c r="G241" s="55">
        <v>2020</v>
      </c>
      <c r="H241" s="106"/>
      <c r="I241" s="19">
        <v>10348.120000000001</v>
      </c>
      <c r="J241" s="19">
        <v>10348.120000000001</v>
      </c>
      <c r="K241" s="19">
        <f t="shared" si="5"/>
        <v>0</v>
      </c>
      <c r="L241" s="70"/>
      <c r="M241" s="19">
        <v>10348.120000000001</v>
      </c>
      <c r="N241" s="19"/>
      <c r="O241" s="19"/>
      <c r="P241" s="19"/>
      <c r="Q241" s="118"/>
      <c r="R241" s="118"/>
      <c r="S241" s="119"/>
      <c r="T241" s="119"/>
      <c r="U241" s="119"/>
      <c r="V241" s="119"/>
      <c r="W241" s="119"/>
      <c r="X241" s="119"/>
      <c r="Y241" s="119"/>
      <c r="Z241" s="132"/>
    </row>
    <row r="242" spans="1:26" s="21" customFormat="1" outlineLevel="1">
      <c r="A242" s="55" t="s">
        <v>521</v>
      </c>
      <c r="B242" s="106"/>
      <c r="C242" s="49" t="s">
        <v>162</v>
      </c>
      <c r="D242" s="63" t="s">
        <v>403</v>
      </c>
      <c r="E242" s="14" t="s">
        <v>644</v>
      </c>
      <c r="F242" s="14" t="s">
        <v>644</v>
      </c>
      <c r="G242" s="55">
        <v>2020</v>
      </c>
      <c r="H242" s="106"/>
      <c r="I242" s="19">
        <v>8641.42</v>
      </c>
      <c r="J242" s="19">
        <v>8641.42</v>
      </c>
      <c r="K242" s="19">
        <f t="shared" si="5"/>
        <v>0</v>
      </c>
      <c r="L242" s="70"/>
      <c r="M242" s="19">
        <v>8641.42</v>
      </c>
      <c r="N242" s="19"/>
      <c r="O242" s="19"/>
      <c r="P242" s="19"/>
      <c r="Q242" s="118"/>
      <c r="R242" s="118"/>
      <c r="S242" s="119"/>
      <c r="T242" s="119"/>
      <c r="U242" s="119"/>
      <c r="V242" s="119"/>
      <c r="W242" s="119"/>
      <c r="X242" s="119"/>
      <c r="Y242" s="119"/>
      <c r="Z242" s="132"/>
    </row>
    <row r="243" spans="1:26" s="21" customFormat="1" ht="46.5" outlineLevel="1">
      <c r="A243" s="55" t="s">
        <v>522</v>
      </c>
      <c r="B243" s="106"/>
      <c r="C243" s="49" t="s">
        <v>163</v>
      </c>
      <c r="D243" s="63" t="s">
        <v>403</v>
      </c>
      <c r="E243" s="14" t="s">
        <v>645</v>
      </c>
      <c r="F243" s="14" t="s">
        <v>645</v>
      </c>
      <c r="G243" s="55">
        <v>2020</v>
      </c>
      <c r="H243" s="106"/>
      <c r="I243" s="19">
        <v>5490.59</v>
      </c>
      <c r="J243" s="19">
        <v>5490.59</v>
      </c>
      <c r="K243" s="19">
        <f t="shared" si="5"/>
        <v>0</v>
      </c>
      <c r="L243" s="70"/>
      <c r="M243" s="19">
        <v>5490.59</v>
      </c>
      <c r="N243" s="19"/>
      <c r="O243" s="19"/>
      <c r="P243" s="19"/>
      <c r="Q243" s="118"/>
      <c r="R243" s="118"/>
      <c r="S243" s="119"/>
      <c r="T243" s="119"/>
      <c r="U243" s="119"/>
      <c r="V243" s="119"/>
      <c r="W243" s="119"/>
      <c r="X243" s="119"/>
      <c r="Y243" s="119"/>
      <c r="Z243" s="132"/>
    </row>
    <row r="244" spans="1:26" s="21" customFormat="1" ht="46.5" outlineLevel="1">
      <c r="A244" s="55" t="s">
        <v>523</v>
      </c>
      <c r="B244" s="106"/>
      <c r="C244" s="49" t="s">
        <v>164</v>
      </c>
      <c r="D244" s="63" t="s">
        <v>403</v>
      </c>
      <c r="E244" s="14" t="s">
        <v>646</v>
      </c>
      <c r="F244" s="14" t="s">
        <v>646</v>
      </c>
      <c r="G244" s="55">
        <v>2020</v>
      </c>
      <c r="H244" s="106"/>
      <c r="I244" s="19">
        <v>4811.96</v>
      </c>
      <c r="J244" s="19">
        <v>4811.96</v>
      </c>
      <c r="K244" s="19">
        <f t="shared" si="5"/>
        <v>0</v>
      </c>
      <c r="L244" s="70"/>
      <c r="M244" s="19">
        <v>4811.96</v>
      </c>
      <c r="N244" s="19"/>
      <c r="O244" s="19"/>
      <c r="P244" s="19"/>
      <c r="Q244" s="118"/>
      <c r="R244" s="118"/>
      <c r="S244" s="119"/>
      <c r="T244" s="119"/>
      <c r="U244" s="119"/>
      <c r="V244" s="119"/>
      <c r="W244" s="119"/>
      <c r="X244" s="119"/>
      <c r="Y244" s="119"/>
      <c r="Z244" s="132"/>
    </row>
    <row r="245" spans="1:26" s="21" customFormat="1" ht="46.5" outlineLevel="1">
      <c r="A245" s="55" t="s">
        <v>524</v>
      </c>
      <c r="B245" s="106"/>
      <c r="C245" s="49" t="s">
        <v>165</v>
      </c>
      <c r="D245" s="63" t="s">
        <v>403</v>
      </c>
      <c r="E245" s="14" t="s">
        <v>647</v>
      </c>
      <c r="F245" s="14" t="s">
        <v>647</v>
      </c>
      <c r="G245" s="55">
        <v>2020</v>
      </c>
      <c r="H245" s="106"/>
      <c r="I245" s="19">
        <v>7060.88</v>
      </c>
      <c r="J245" s="19">
        <v>7060.88</v>
      </c>
      <c r="K245" s="19">
        <f t="shared" si="5"/>
        <v>0</v>
      </c>
      <c r="L245" s="70"/>
      <c r="M245" s="19">
        <v>7060.88</v>
      </c>
      <c r="N245" s="19"/>
      <c r="O245" s="19"/>
      <c r="P245" s="19"/>
      <c r="Q245" s="118"/>
      <c r="R245" s="118"/>
      <c r="S245" s="119"/>
      <c r="T245" s="119"/>
      <c r="U245" s="119"/>
      <c r="V245" s="119"/>
      <c r="W245" s="119"/>
      <c r="X245" s="119"/>
      <c r="Y245" s="119"/>
      <c r="Z245" s="132"/>
    </row>
    <row r="246" spans="1:26" s="21" customFormat="1" ht="46.5" outlineLevel="1">
      <c r="A246" s="55" t="s">
        <v>525</v>
      </c>
      <c r="B246" s="106"/>
      <c r="C246" s="49" t="s">
        <v>166</v>
      </c>
      <c r="D246" s="63" t="s">
        <v>403</v>
      </c>
      <c r="E246" s="14" t="s">
        <v>648</v>
      </c>
      <c r="F246" s="14" t="s">
        <v>648</v>
      </c>
      <c r="G246" s="55">
        <v>2020</v>
      </c>
      <c r="H246" s="106"/>
      <c r="I246" s="19">
        <v>8655.16</v>
      </c>
      <c r="J246" s="19">
        <v>8655.16</v>
      </c>
      <c r="K246" s="19">
        <f t="shared" si="5"/>
        <v>0</v>
      </c>
      <c r="L246" s="70"/>
      <c r="M246" s="19">
        <v>8655.16</v>
      </c>
      <c r="N246" s="19"/>
      <c r="O246" s="19"/>
      <c r="P246" s="19"/>
      <c r="Q246" s="118"/>
      <c r="R246" s="118"/>
      <c r="S246" s="119"/>
      <c r="T246" s="119"/>
      <c r="U246" s="119"/>
      <c r="V246" s="119"/>
      <c r="W246" s="119"/>
      <c r="X246" s="119"/>
      <c r="Y246" s="119"/>
      <c r="Z246" s="132"/>
    </row>
    <row r="247" spans="1:26" s="21" customFormat="1" outlineLevel="1">
      <c r="A247" s="55" t="s">
        <v>526</v>
      </c>
      <c r="B247" s="106"/>
      <c r="C247" s="49" t="s">
        <v>167</v>
      </c>
      <c r="D247" s="63" t="s">
        <v>403</v>
      </c>
      <c r="E247" s="14" t="s">
        <v>649</v>
      </c>
      <c r="F247" s="14" t="s">
        <v>649</v>
      </c>
      <c r="G247" s="55">
        <v>2020</v>
      </c>
      <c r="H247" s="106"/>
      <c r="I247" s="19">
        <v>13375.85</v>
      </c>
      <c r="J247" s="19">
        <v>13375.85</v>
      </c>
      <c r="K247" s="19">
        <f t="shared" si="5"/>
        <v>0</v>
      </c>
      <c r="L247" s="70"/>
      <c r="M247" s="19">
        <v>13375.85</v>
      </c>
      <c r="N247" s="19"/>
      <c r="O247" s="19"/>
      <c r="P247" s="19"/>
      <c r="Q247" s="118"/>
      <c r="R247" s="118"/>
      <c r="S247" s="119"/>
      <c r="T247" s="119"/>
      <c r="U247" s="119"/>
      <c r="V247" s="119"/>
      <c r="W247" s="119"/>
      <c r="X247" s="119"/>
      <c r="Y247" s="119"/>
      <c r="Z247" s="132"/>
    </row>
    <row r="248" spans="1:26" s="21" customFormat="1" outlineLevel="1">
      <c r="A248" s="55" t="s">
        <v>527</v>
      </c>
      <c r="B248" s="106"/>
      <c r="C248" s="49" t="s">
        <v>168</v>
      </c>
      <c r="D248" s="63" t="s">
        <v>403</v>
      </c>
      <c r="E248" s="14" t="s">
        <v>650</v>
      </c>
      <c r="F248" s="14" t="s">
        <v>650</v>
      </c>
      <c r="G248" s="55">
        <v>2020</v>
      </c>
      <c r="H248" s="106"/>
      <c r="I248" s="19">
        <v>9985.5</v>
      </c>
      <c r="J248" s="19">
        <v>9985.5</v>
      </c>
      <c r="K248" s="19">
        <f t="shared" si="5"/>
        <v>0</v>
      </c>
      <c r="L248" s="70"/>
      <c r="M248" s="19">
        <v>9985.5</v>
      </c>
      <c r="N248" s="19"/>
      <c r="O248" s="19"/>
      <c r="P248" s="19"/>
      <c r="Q248" s="118"/>
      <c r="R248" s="118"/>
      <c r="S248" s="119"/>
      <c r="T248" s="119"/>
      <c r="U248" s="119"/>
      <c r="V248" s="119"/>
      <c r="W248" s="119"/>
      <c r="X248" s="119"/>
      <c r="Y248" s="119"/>
      <c r="Z248" s="132"/>
    </row>
    <row r="249" spans="1:26" s="21" customFormat="1" outlineLevel="1">
      <c r="A249" s="55" t="s">
        <v>528</v>
      </c>
      <c r="B249" s="106"/>
      <c r="C249" s="49" t="s">
        <v>169</v>
      </c>
      <c r="D249" s="63" t="s">
        <v>403</v>
      </c>
      <c r="E249" s="14" t="s">
        <v>651</v>
      </c>
      <c r="F249" s="14" t="s">
        <v>651</v>
      </c>
      <c r="G249" s="55">
        <v>2020</v>
      </c>
      <c r="H249" s="106"/>
      <c r="I249" s="19">
        <v>7622.69</v>
      </c>
      <c r="J249" s="19">
        <v>7622.69</v>
      </c>
      <c r="K249" s="19">
        <f t="shared" si="5"/>
        <v>0</v>
      </c>
      <c r="L249" s="70"/>
      <c r="M249" s="19">
        <v>7622.69</v>
      </c>
      <c r="N249" s="19"/>
      <c r="O249" s="19"/>
      <c r="P249" s="19"/>
      <c r="Q249" s="118"/>
      <c r="R249" s="118"/>
      <c r="S249" s="119"/>
      <c r="T249" s="119"/>
      <c r="U249" s="119"/>
      <c r="V249" s="119"/>
      <c r="W249" s="119"/>
      <c r="X249" s="119"/>
      <c r="Y249" s="119"/>
      <c r="Z249" s="132"/>
    </row>
    <row r="250" spans="1:26" s="21" customFormat="1" outlineLevel="1">
      <c r="A250" s="55" t="s">
        <v>529</v>
      </c>
      <c r="B250" s="106"/>
      <c r="C250" s="49" t="s">
        <v>170</v>
      </c>
      <c r="D250" s="63" t="s">
        <v>403</v>
      </c>
      <c r="E250" s="14" t="s">
        <v>652</v>
      </c>
      <c r="F250" s="14" t="s">
        <v>652</v>
      </c>
      <c r="G250" s="55">
        <v>2020</v>
      </c>
      <c r="H250" s="106"/>
      <c r="I250" s="19">
        <v>6895.31</v>
      </c>
      <c r="J250" s="19">
        <v>6895.31</v>
      </c>
      <c r="K250" s="19">
        <f t="shared" si="5"/>
        <v>0</v>
      </c>
      <c r="L250" s="70"/>
      <c r="M250" s="19">
        <v>6895.31</v>
      </c>
      <c r="N250" s="19"/>
      <c r="O250" s="19"/>
      <c r="P250" s="19"/>
      <c r="Q250" s="118"/>
      <c r="R250" s="118"/>
      <c r="S250" s="119"/>
      <c r="T250" s="119"/>
      <c r="U250" s="119"/>
      <c r="V250" s="119"/>
      <c r="W250" s="119"/>
      <c r="X250" s="119"/>
      <c r="Y250" s="119"/>
      <c r="Z250" s="132"/>
    </row>
    <row r="251" spans="1:26" s="21" customFormat="1" ht="46.5" outlineLevel="1">
      <c r="A251" s="55" t="s">
        <v>530</v>
      </c>
      <c r="B251" s="106"/>
      <c r="C251" s="49" t="s">
        <v>171</v>
      </c>
      <c r="D251" s="63" t="s">
        <v>403</v>
      </c>
      <c r="E251" s="14" t="s">
        <v>653</v>
      </c>
      <c r="F251" s="14" t="s">
        <v>653</v>
      </c>
      <c r="G251" s="55">
        <v>2020</v>
      </c>
      <c r="H251" s="106"/>
      <c r="I251" s="19">
        <v>5344.99</v>
      </c>
      <c r="J251" s="19">
        <v>5344.99</v>
      </c>
      <c r="K251" s="19">
        <f t="shared" si="5"/>
        <v>0</v>
      </c>
      <c r="L251" s="70"/>
      <c r="M251" s="19">
        <v>5344.99</v>
      </c>
      <c r="N251" s="19"/>
      <c r="O251" s="19"/>
      <c r="P251" s="19"/>
      <c r="Q251" s="118"/>
      <c r="R251" s="118"/>
      <c r="S251" s="119"/>
      <c r="T251" s="119"/>
      <c r="U251" s="119"/>
      <c r="V251" s="119"/>
      <c r="W251" s="119"/>
      <c r="X251" s="119"/>
      <c r="Y251" s="119"/>
      <c r="Z251" s="132"/>
    </row>
    <row r="252" spans="1:26" s="21" customFormat="1" outlineLevel="1">
      <c r="A252" s="55" t="s">
        <v>531</v>
      </c>
      <c r="B252" s="106"/>
      <c r="C252" s="49" t="s">
        <v>172</v>
      </c>
      <c r="D252" s="63" t="s">
        <v>403</v>
      </c>
      <c r="E252" s="14" t="s">
        <v>654</v>
      </c>
      <c r="F252" s="14" t="s">
        <v>654</v>
      </c>
      <c r="G252" s="55">
        <v>2020</v>
      </c>
      <c r="H252" s="106"/>
      <c r="I252" s="19">
        <v>7104.48</v>
      </c>
      <c r="J252" s="19">
        <v>7104.48</v>
      </c>
      <c r="K252" s="19">
        <f t="shared" si="5"/>
        <v>0</v>
      </c>
      <c r="L252" s="70"/>
      <c r="M252" s="19">
        <v>7104.48</v>
      </c>
      <c r="N252" s="19"/>
      <c r="O252" s="19"/>
      <c r="P252" s="19"/>
      <c r="Q252" s="118"/>
      <c r="R252" s="118"/>
      <c r="S252" s="119"/>
      <c r="T252" s="119"/>
      <c r="U252" s="119"/>
      <c r="V252" s="119"/>
      <c r="W252" s="119"/>
      <c r="X252" s="119"/>
      <c r="Y252" s="119"/>
      <c r="Z252" s="132"/>
    </row>
    <row r="253" spans="1:26" s="21" customFormat="1" outlineLevel="1">
      <c r="A253" s="55" t="s">
        <v>532</v>
      </c>
      <c r="B253" s="106"/>
      <c r="C253" s="49" t="s">
        <v>173</v>
      </c>
      <c r="D253" s="63" t="s">
        <v>403</v>
      </c>
      <c r="E253" s="14" t="s">
        <v>655</v>
      </c>
      <c r="F253" s="14" t="s">
        <v>655</v>
      </c>
      <c r="G253" s="55">
        <v>2020</v>
      </c>
      <c r="H253" s="106"/>
      <c r="I253" s="19">
        <v>5711.88</v>
      </c>
      <c r="J253" s="19">
        <v>5711.88</v>
      </c>
      <c r="K253" s="19">
        <f t="shared" si="5"/>
        <v>0</v>
      </c>
      <c r="L253" s="70"/>
      <c r="M253" s="19">
        <v>5711.88</v>
      </c>
      <c r="N253" s="19"/>
      <c r="O253" s="19"/>
      <c r="P253" s="19"/>
      <c r="Q253" s="118"/>
      <c r="R253" s="118"/>
      <c r="S253" s="119"/>
      <c r="T253" s="119"/>
      <c r="U253" s="119"/>
      <c r="V253" s="119"/>
      <c r="W253" s="119"/>
      <c r="X253" s="119"/>
      <c r="Y253" s="119"/>
      <c r="Z253" s="132"/>
    </row>
    <row r="254" spans="1:26" s="21" customFormat="1" outlineLevel="1">
      <c r="A254" s="55" t="s">
        <v>533</v>
      </c>
      <c r="B254" s="106"/>
      <c r="C254" s="49" t="s">
        <v>174</v>
      </c>
      <c r="D254" s="63" t="s">
        <v>403</v>
      </c>
      <c r="E254" s="14" t="s">
        <v>648</v>
      </c>
      <c r="F254" s="14" t="s">
        <v>648</v>
      </c>
      <c r="G254" s="55">
        <v>2020</v>
      </c>
      <c r="H254" s="106"/>
      <c r="I254" s="19">
        <v>7002.46</v>
      </c>
      <c r="J254" s="19">
        <v>7002.46</v>
      </c>
      <c r="K254" s="19">
        <f t="shared" si="5"/>
        <v>0</v>
      </c>
      <c r="L254" s="70"/>
      <c r="M254" s="19">
        <v>7002.46</v>
      </c>
      <c r="N254" s="19"/>
      <c r="O254" s="19"/>
      <c r="P254" s="19"/>
      <c r="Q254" s="118"/>
      <c r="R254" s="118"/>
      <c r="S254" s="119"/>
      <c r="T254" s="119"/>
      <c r="U254" s="119"/>
      <c r="V254" s="119"/>
      <c r="W254" s="119"/>
      <c r="X254" s="119"/>
      <c r="Y254" s="119"/>
      <c r="Z254" s="132"/>
    </row>
    <row r="255" spans="1:26" s="21" customFormat="1" outlineLevel="1">
      <c r="A255" s="55" t="s">
        <v>534</v>
      </c>
      <c r="B255" s="106"/>
      <c r="C255" s="49" t="s">
        <v>175</v>
      </c>
      <c r="D255" s="63" t="s">
        <v>403</v>
      </c>
      <c r="E255" s="14" t="s">
        <v>648</v>
      </c>
      <c r="F255" s="14" t="s">
        <v>648</v>
      </c>
      <c r="G255" s="55">
        <v>2020</v>
      </c>
      <c r="H255" s="106"/>
      <c r="I255" s="19">
        <v>7077.18</v>
      </c>
      <c r="J255" s="19">
        <v>7077.18</v>
      </c>
      <c r="K255" s="19">
        <f t="shared" si="5"/>
        <v>0</v>
      </c>
      <c r="L255" s="70"/>
      <c r="M255" s="19">
        <v>7077.18</v>
      </c>
      <c r="N255" s="19"/>
      <c r="O255" s="19"/>
      <c r="P255" s="19"/>
      <c r="Q255" s="118"/>
      <c r="R255" s="118"/>
      <c r="S255" s="119"/>
      <c r="T255" s="119"/>
      <c r="U255" s="119"/>
      <c r="V255" s="119"/>
      <c r="W255" s="119"/>
      <c r="X255" s="119"/>
      <c r="Y255" s="119"/>
      <c r="Z255" s="132"/>
    </row>
    <row r="256" spans="1:26" s="21" customFormat="1" ht="69.75" outlineLevel="1">
      <c r="A256" s="55" t="s">
        <v>535</v>
      </c>
      <c r="B256" s="106"/>
      <c r="C256" s="49" t="s">
        <v>176</v>
      </c>
      <c r="D256" s="63" t="s">
        <v>403</v>
      </c>
      <c r="E256" s="14" t="s">
        <v>656</v>
      </c>
      <c r="F256" s="14" t="s">
        <v>656</v>
      </c>
      <c r="G256" s="55">
        <v>2020</v>
      </c>
      <c r="H256" s="106"/>
      <c r="I256" s="19">
        <v>6506.19</v>
      </c>
      <c r="J256" s="19">
        <v>6506.19</v>
      </c>
      <c r="K256" s="19">
        <f t="shared" si="5"/>
        <v>0</v>
      </c>
      <c r="L256" s="70"/>
      <c r="M256" s="19">
        <v>6506.19</v>
      </c>
      <c r="N256" s="19"/>
      <c r="O256" s="19"/>
      <c r="P256" s="19"/>
      <c r="Q256" s="118"/>
      <c r="R256" s="118"/>
      <c r="S256" s="119"/>
      <c r="T256" s="119"/>
      <c r="U256" s="119"/>
      <c r="V256" s="119"/>
      <c r="W256" s="119"/>
      <c r="X256" s="119"/>
      <c r="Y256" s="119"/>
      <c r="Z256" s="132"/>
    </row>
    <row r="257" spans="1:26" s="21" customFormat="1" ht="69.75" outlineLevel="1">
      <c r="A257" s="55" t="s">
        <v>536</v>
      </c>
      <c r="B257" s="106"/>
      <c r="C257" s="49" t="s">
        <v>177</v>
      </c>
      <c r="D257" s="63" t="s">
        <v>403</v>
      </c>
      <c r="E257" s="14" t="s">
        <v>657</v>
      </c>
      <c r="F257" s="14" t="s">
        <v>657</v>
      </c>
      <c r="G257" s="55">
        <v>2020</v>
      </c>
      <c r="H257" s="106"/>
      <c r="I257" s="19">
        <v>5513.21</v>
      </c>
      <c r="J257" s="19">
        <v>5513.21</v>
      </c>
      <c r="K257" s="19">
        <f t="shared" si="5"/>
        <v>0</v>
      </c>
      <c r="L257" s="70"/>
      <c r="M257" s="19">
        <v>5513.21</v>
      </c>
      <c r="N257" s="19"/>
      <c r="O257" s="19"/>
      <c r="P257" s="19"/>
      <c r="Q257" s="118"/>
      <c r="R257" s="118"/>
      <c r="S257" s="119"/>
      <c r="T257" s="119"/>
      <c r="U257" s="119"/>
      <c r="V257" s="119"/>
      <c r="W257" s="119"/>
      <c r="X257" s="119"/>
      <c r="Y257" s="119"/>
      <c r="Z257" s="132"/>
    </row>
    <row r="258" spans="1:26" s="21" customFormat="1" ht="46.5" outlineLevel="1">
      <c r="A258" s="55" t="s">
        <v>537</v>
      </c>
      <c r="B258" s="106"/>
      <c r="C258" s="49" t="s">
        <v>178</v>
      </c>
      <c r="D258" s="63" t="s">
        <v>403</v>
      </c>
      <c r="E258" s="14" t="s">
        <v>658</v>
      </c>
      <c r="F258" s="14" t="s">
        <v>658</v>
      </c>
      <c r="G258" s="55">
        <v>2020</v>
      </c>
      <c r="H258" s="106"/>
      <c r="I258" s="19">
        <v>894.85</v>
      </c>
      <c r="J258" s="19">
        <v>894.85</v>
      </c>
      <c r="K258" s="19">
        <f t="shared" si="5"/>
        <v>0</v>
      </c>
      <c r="L258" s="70"/>
      <c r="M258" s="19">
        <v>894.85</v>
      </c>
      <c r="N258" s="19"/>
      <c r="O258" s="19"/>
      <c r="P258" s="19"/>
      <c r="Q258" s="118"/>
      <c r="R258" s="118"/>
      <c r="S258" s="119"/>
      <c r="T258" s="119"/>
      <c r="U258" s="119"/>
      <c r="V258" s="119"/>
      <c r="W258" s="119"/>
      <c r="X258" s="119"/>
      <c r="Y258" s="119"/>
      <c r="Z258" s="132"/>
    </row>
    <row r="259" spans="1:26" s="21" customFormat="1" ht="93" outlineLevel="1">
      <c r="A259" s="55" t="s">
        <v>538</v>
      </c>
      <c r="B259" s="106"/>
      <c r="C259" s="49" t="s">
        <v>179</v>
      </c>
      <c r="D259" s="63" t="s">
        <v>403</v>
      </c>
      <c r="E259" s="14" t="s">
        <v>659</v>
      </c>
      <c r="F259" s="14" t="s">
        <v>659</v>
      </c>
      <c r="G259" s="55">
        <v>2020</v>
      </c>
      <c r="H259" s="106"/>
      <c r="I259" s="19">
        <v>5128.1899999999996</v>
      </c>
      <c r="J259" s="19">
        <v>5128.1899999999996</v>
      </c>
      <c r="K259" s="19">
        <f t="shared" si="5"/>
        <v>0</v>
      </c>
      <c r="L259" s="70"/>
      <c r="M259" s="19">
        <v>5128.1899999999996</v>
      </c>
      <c r="N259" s="19"/>
      <c r="O259" s="19"/>
      <c r="P259" s="19"/>
      <c r="Q259" s="118"/>
      <c r="R259" s="118"/>
      <c r="S259" s="119"/>
      <c r="T259" s="119"/>
      <c r="U259" s="119"/>
      <c r="V259" s="119"/>
      <c r="W259" s="119"/>
      <c r="X259" s="119"/>
      <c r="Y259" s="119"/>
      <c r="Z259" s="132"/>
    </row>
    <row r="260" spans="1:26" s="21" customFormat="1" ht="46.5" outlineLevel="1">
      <c r="A260" s="55" t="s">
        <v>539</v>
      </c>
      <c r="B260" s="106"/>
      <c r="C260" s="49" t="s">
        <v>180</v>
      </c>
      <c r="D260" s="63" t="s">
        <v>403</v>
      </c>
      <c r="E260" s="14" t="s">
        <v>660</v>
      </c>
      <c r="F260" s="14" t="s">
        <v>660</v>
      </c>
      <c r="G260" s="55">
        <v>2020</v>
      </c>
      <c r="H260" s="106"/>
      <c r="I260" s="19">
        <v>4223.16</v>
      </c>
      <c r="J260" s="19">
        <v>4223.16</v>
      </c>
      <c r="K260" s="19">
        <f t="shared" si="5"/>
        <v>0</v>
      </c>
      <c r="L260" s="70"/>
      <c r="M260" s="19">
        <v>4223.16</v>
      </c>
      <c r="N260" s="19"/>
      <c r="O260" s="19"/>
      <c r="P260" s="19"/>
      <c r="Q260" s="118"/>
      <c r="R260" s="118"/>
      <c r="S260" s="119"/>
      <c r="T260" s="119"/>
      <c r="U260" s="119"/>
      <c r="V260" s="119"/>
      <c r="W260" s="119"/>
      <c r="X260" s="119"/>
      <c r="Y260" s="119"/>
      <c r="Z260" s="132"/>
    </row>
    <row r="261" spans="1:26" s="21" customFormat="1" ht="69.75" outlineLevel="1">
      <c r="A261" s="55" t="s">
        <v>540</v>
      </c>
      <c r="B261" s="106"/>
      <c r="C261" s="49" t="s">
        <v>181</v>
      </c>
      <c r="D261" s="63" t="s">
        <v>403</v>
      </c>
      <c r="E261" s="14" t="s">
        <v>661</v>
      </c>
      <c r="F261" s="14" t="s">
        <v>661</v>
      </c>
      <c r="G261" s="55">
        <v>2020</v>
      </c>
      <c r="H261" s="106"/>
      <c r="I261" s="19">
        <v>3139.7</v>
      </c>
      <c r="J261" s="19">
        <v>3139.7</v>
      </c>
      <c r="K261" s="19">
        <f t="shared" si="5"/>
        <v>0</v>
      </c>
      <c r="L261" s="70"/>
      <c r="M261" s="19">
        <v>3139.7</v>
      </c>
      <c r="N261" s="19"/>
      <c r="O261" s="19"/>
      <c r="P261" s="19"/>
      <c r="Q261" s="118"/>
      <c r="R261" s="118"/>
      <c r="S261" s="119"/>
      <c r="T261" s="119"/>
      <c r="U261" s="119"/>
      <c r="V261" s="119"/>
      <c r="W261" s="119"/>
      <c r="X261" s="119"/>
      <c r="Y261" s="119"/>
      <c r="Z261" s="132"/>
    </row>
    <row r="262" spans="1:26" s="21" customFormat="1" ht="69.75" outlineLevel="1">
      <c r="A262" s="55" t="s">
        <v>541</v>
      </c>
      <c r="B262" s="106"/>
      <c r="C262" s="49" t="s">
        <v>182</v>
      </c>
      <c r="D262" s="63" t="s">
        <v>403</v>
      </c>
      <c r="E262" s="14" t="s">
        <v>661</v>
      </c>
      <c r="F262" s="14" t="s">
        <v>661</v>
      </c>
      <c r="G262" s="55">
        <v>2020</v>
      </c>
      <c r="H262" s="106"/>
      <c r="I262" s="19">
        <v>3083.88</v>
      </c>
      <c r="J262" s="19">
        <v>3083.88</v>
      </c>
      <c r="K262" s="19">
        <f t="shared" si="5"/>
        <v>0</v>
      </c>
      <c r="L262" s="70"/>
      <c r="M262" s="19">
        <v>3083.88</v>
      </c>
      <c r="N262" s="19"/>
      <c r="O262" s="19"/>
      <c r="P262" s="19"/>
      <c r="Q262" s="118"/>
      <c r="R262" s="118"/>
      <c r="S262" s="119"/>
      <c r="T262" s="119"/>
      <c r="U262" s="119"/>
      <c r="V262" s="119"/>
      <c r="W262" s="119"/>
      <c r="X262" s="119"/>
      <c r="Y262" s="119"/>
      <c r="Z262" s="132"/>
    </row>
    <row r="263" spans="1:26" s="21" customFormat="1" ht="46.5" outlineLevel="1">
      <c r="A263" s="55" t="s">
        <v>542</v>
      </c>
      <c r="B263" s="106"/>
      <c r="C263" s="49" t="s">
        <v>183</v>
      </c>
      <c r="D263" s="63" t="s">
        <v>403</v>
      </c>
      <c r="E263" s="14" t="s">
        <v>662</v>
      </c>
      <c r="F263" s="14" t="s">
        <v>662</v>
      </c>
      <c r="G263" s="55">
        <v>2020</v>
      </c>
      <c r="H263" s="106"/>
      <c r="I263" s="19">
        <v>1374.91</v>
      </c>
      <c r="J263" s="19">
        <v>1374.91</v>
      </c>
      <c r="K263" s="19">
        <f t="shared" si="5"/>
        <v>0</v>
      </c>
      <c r="L263" s="70"/>
      <c r="M263" s="19">
        <v>1374.91</v>
      </c>
      <c r="N263" s="19"/>
      <c r="O263" s="19"/>
      <c r="P263" s="19"/>
      <c r="Q263" s="118"/>
      <c r="R263" s="118"/>
      <c r="S263" s="119"/>
      <c r="T263" s="119"/>
      <c r="U263" s="119"/>
      <c r="V263" s="119"/>
      <c r="W263" s="119"/>
      <c r="X263" s="119"/>
      <c r="Y263" s="119"/>
      <c r="Z263" s="132"/>
    </row>
    <row r="264" spans="1:26" s="21" customFormat="1" ht="69.75" outlineLevel="1">
      <c r="A264" s="55" t="s">
        <v>543</v>
      </c>
      <c r="B264" s="106"/>
      <c r="C264" s="49" t="s">
        <v>184</v>
      </c>
      <c r="D264" s="63" t="s">
        <v>403</v>
      </c>
      <c r="E264" s="14" t="s">
        <v>663</v>
      </c>
      <c r="F264" s="14" t="s">
        <v>663</v>
      </c>
      <c r="G264" s="55">
        <v>2020</v>
      </c>
      <c r="H264" s="106"/>
      <c r="I264" s="19">
        <v>1863.14</v>
      </c>
      <c r="J264" s="19">
        <v>1863.14</v>
      </c>
      <c r="K264" s="19">
        <f t="shared" si="5"/>
        <v>0</v>
      </c>
      <c r="L264" s="70"/>
      <c r="M264" s="19">
        <v>1863.14</v>
      </c>
      <c r="N264" s="19"/>
      <c r="O264" s="19"/>
      <c r="P264" s="19"/>
      <c r="Q264" s="118"/>
      <c r="R264" s="118"/>
      <c r="S264" s="119"/>
      <c r="T264" s="119"/>
      <c r="U264" s="119"/>
      <c r="V264" s="119"/>
      <c r="W264" s="119"/>
      <c r="X264" s="119"/>
      <c r="Y264" s="119"/>
      <c r="Z264" s="132"/>
    </row>
    <row r="265" spans="1:26" s="21" customFormat="1" ht="46.5" outlineLevel="1">
      <c r="A265" s="55" t="s">
        <v>544</v>
      </c>
      <c r="B265" s="106"/>
      <c r="C265" s="49" t="s">
        <v>185</v>
      </c>
      <c r="D265" s="63" t="s">
        <v>403</v>
      </c>
      <c r="E265" s="14" t="s">
        <v>664</v>
      </c>
      <c r="F265" s="14" t="s">
        <v>664</v>
      </c>
      <c r="G265" s="55">
        <v>2020</v>
      </c>
      <c r="H265" s="106"/>
      <c r="I265" s="19">
        <v>2254.48</v>
      </c>
      <c r="J265" s="19">
        <v>2254.48</v>
      </c>
      <c r="K265" s="19">
        <f t="shared" si="5"/>
        <v>0</v>
      </c>
      <c r="L265" s="70"/>
      <c r="M265" s="19">
        <v>2254.48</v>
      </c>
      <c r="N265" s="19"/>
      <c r="O265" s="19"/>
      <c r="P265" s="19"/>
      <c r="Q265" s="118"/>
      <c r="R265" s="118"/>
      <c r="S265" s="119"/>
      <c r="T265" s="119"/>
      <c r="U265" s="119"/>
      <c r="V265" s="119"/>
      <c r="W265" s="119"/>
      <c r="X265" s="119"/>
      <c r="Y265" s="119"/>
      <c r="Z265" s="132"/>
    </row>
    <row r="266" spans="1:26" s="21" customFormat="1" ht="46.5" outlineLevel="1">
      <c r="A266" s="55" t="s">
        <v>545</v>
      </c>
      <c r="B266" s="106"/>
      <c r="C266" s="49" t="s">
        <v>186</v>
      </c>
      <c r="D266" s="63" t="s">
        <v>403</v>
      </c>
      <c r="E266" s="14" t="s">
        <v>665</v>
      </c>
      <c r="F266" s="14" t="s">
        <v>665</v>
      </c>
      <c r="G266" s="55">
        <v>2020</v>
      </c>
      <c r="H266" s="106"/>
      <c r="I266" s="19">
        <v>6193.96</v>
      </c>
      <c r="J266" s="19">
        <v>6193.96</v>
      </c>
      <c r="K266" s="19">
        <f t="shared" si="5"/>
        <v>0</v>
      </c>
      <c r="L266" s="70"/>
      <c r="M266" s="19">
        <v>6193.96</v>
      </c>
      <c r="N266" s="19"/>
      <c r="O266" s="19"/>
      <c r="P266" s="19"/>
      <c r="Q266" s="118"/>
      <c r="R266" s="118"/>
      <c r="S266" s="119"/>
      <c r="T266" s="119"/>
      <c r="U266" s="119"/>
      <c r="V266" s="119"/>
      <c r="W266" s="119"/>
      <c r="X266" s="119"/>
      <c r="Y266" s="119"/>
      <c r="Z266" s="132"/>
    </row>
    <row r="267" spans="1:26" s="21" customFormat="1" ht="46.5" outlineLevel="1">
      <c r="A267" s="55" t="s">
        <v>546</v>
      </c>
      <c r="B267" s="106"/>
      <c r="C267" s="49" t="s">
        <v>187</v>
      </c>
      <c r="D267" s="63" t="s">
        <v>403</v>
      </c>
      <c r="E267" s="14" t="s">
        <v>666</v>
      </c>
      <c r="F267" s="14" t="s">
        <v>666</v>
      </c>
      <c r="G267" s="55">
        <v>2020</v>
      </c>
      <c r="H267" s="106"/>
      <c r="I267" s="19">
        <v>3815</v>
      </c>
      <c r="J267" s="19">
        <v>3815</v>
      </c>
      <c r="K267" s="19">
        <f t="shared" si="5"/>
        <v>0</v>
      </c>
      <c r="L267" s="70"/>
      <c r="M267" s="19">
        <v>3815</v>
      </c>
      <c r="N267" s="19"/>
      <c r="O267" s="19"/>
      <c r="P267" s="19"/>
      <c r="Q267" s="118"/>
      <c r="R267" s="118"/>
      <c r="S267" s="119"/>
      <c r="T267" s="119"/>
      <c r="U267" s="119"/>
      <c r="V267" s="119"/>
      <c r="W267" s="119"/>
      <c r="X267" s="119"/>
      <c r="Y267" s="119"/>
      <c r="Z267" s="132"/>
    </row>
    <row r="268" spans="1:26" s="21" customFormat="1" ht="93" outlineLevel="1">
      <c r="A268" s="55" t="s">
        <v>547</v>
      </c>
      <c r="B268" s="106"/>
      <c r="C268" s="49" t="s">
        <v>188</v>
      </c>
      <c r="D268" s="63" t="s">
        <v>403</v>
      </c>
      <c r="E268" s="14" t="s">
        <v>667</v>
      </c>
      <c r="F268" s="14" t="s">
        <v>667</v>
      </c>
      <c r="G268" s="55">
        <v>2020</v>
      </c>
      <c r="H268" s="106"/>
      <c r="I268" s="19">
        <v>15310.98</v>
      </c>
      <c r="J268" s="19">
        <v>13338.05</v>
      </c>
      <c r="K268" s="19">
        <f t="shared" si="5"/>
        <v>-1972.9300000000003</v>
      </c>
      <c r="L268" s="70" t="s">
        <v>734</v>
      </c>
      <c r="M268" s="19">
        <v>13338.05</v>
      </c>
      <c r="N268" s="19"/>
      <c r="O268" s="19"/>
      <c r="P268" s="19"/>
      <c r="Q268" s="118"/>
      <c r="R268" s="118"/>
      <c r="S268" s="119"/>
      <c r="T268" s="119"/>
      <c r="U268" s="119"/>
      <c r="V268" s="119"/>
      <c r="W268" s="119"/>
      <c r="X268" s="119"/>
      <c r="Y268" s="119"/>
      <c r="Z268" s="132"/>
    </row>
    <row r="269" spans="1:26" s="21" customFormat="1" ht="46.5" outlineLevel="1">
      <c r="A269" s="55" t="s">
        <v>548</v>
      </c>
      <c r="B269" s="106"/>
      <c r="C269" s="49" t="s">
        <v>54</v>
      </c>
      <c r="D269" s="63" t="s">
        <v>403</v>
      </c>
      <c r="E269" s="14" t="s">
        <v>668</v>
      </c>
      <c r="F269" s="14" t="s">
        <v>668</v>
      </c>
      <c r="G269" s="55">
        <v>2020</v>
      </c>
      <c r="H269" s="106"/>
      <c r="I269" s="19">
        <v>34121.300000000003</v>
      </c>
      <c r="J269" s="19">
        <v>34121.300000000003</v>
      </c>
      <c r="K269" s="19">
        <f t="shared" si="5"/>
        <v>0</v>
      </c>
      <c r="L269" s="70"/>
      <c r="M269" s="19">
        <v>34121.300000000003</v>
      </c>
      <c r="N269" s="19"/>
      <c r="O269" s="19"/>
      <c r="P269" s="19"/>
      <c r="Q269" s="118"/>
      <c r="R269" s="118"/>
      <c r="S269" s="119"/>
      <c r="T269" s="119"/>
      <c r="U269" s="119"/>
      <c r="V269" s="119"/>
      <c r="W269" s="119"/>
      <c r="X269" s="119"/>
      <c r="Y269" s="119"/>
      <c r="Z269" s="132"/>
    </row>
    <row r="270" spans="1:26" s="21" customFormat="1" outlineLevel="1">
      <c r="A270" s="55" t="s">
        <v>549</v>
      </c>
      <c r="B270" s="106"/>
      <c r="C270" s="49" t="s">
        <v>189</v>
      </c>
      <c r="D270" s="63" t="s">
        <v>403</v>
      </c>
      <c r="E270" s="14" t="s">
        <v>669</v>
      </c>
      <c r="F270" s="14" t="s">
        <v>669</v>
      </c>
      <c r="G270" s="55">
        <v>2020</v>
      </c>
      <c r="H270" s="106"/>
      <c r="I270" s="19">
        <v>38445.949999999997</v>
      </c>
      <c r="J270" s="19">
        <v>38445.949999999997</v>
      </c>
      <c r="K270" s="19">
        <f t="shared" si="5"/>
        <v>0</v>
      </c>
      <c r="L270" s="70"/>
      <c r="M270" s="19">
        <v>38445.949999999997</v>
      </c>
      <c r="N270" s="19"/>
      <c r="O270" s="19"/>
      <c r="P270" s="19"/>
      <c r="Q270" s="118"/>
      <c r="R270" s="118"/>
      <c r="S270" s="119"/>
      <c r="T270" s="119"/>
      <c r="U270" s="119"/>
      <c r="V270" s="119"/>
      <c r="W270" s="119"/>
      <c r="X270" s="119"/>
      <c r="Y270" s="119"/>
      <c r="Z270" s="132"/>
    </row>
    <row r="271" spans="1:26" s="21" customFormat="1" ht="45">
      <c r="A271" s="140">
        <v>31</v>
      </c>
      <c r="B271" s="106"/>
      <c r="C271" s="59" t="s">
        <v>46</v>
      </c>
      <c r="D271" s="1"/>
      <c r="E271" s="20"/>
      <c r="F271" s="55"/>
      <c r="G271" s="1"/>
      <c r="H271" s="106"/>
      <c r="I271" s="38">
        <f>SUM(I272:I349)</f>
        <v>434845.30423999997</v>
      </c>
      <c r="J271" s="38">
        <f>SUM(J272:J349)</f>
        <v>300625.22034</v>
      </c>
      <c r="K271" s="38">
        <f>SUM(K272:K349)</f>
        <v>-134220.08390000006</v>
      </c>
      <c r="L271" s="70"/>
      <c r="M271" s="38">
        <f>SUM(M272:M349)</f>
        <v>300625.22034</v>
      </c>
      <c r="N271" s="19"/>
      <c r="O271" s="19"/>
      <c r="P271" s="19"/>
      <c r="Q271" s="118"/>
      <c r="R271" s="118"/>
      <c r="S271" s="119"/>
      <c r="T271" s="119"/>
      <c r="U271" s="119"/>
      <c r="V271" s="119"/>
      <c r="W271" s="119"/>
      <c r="X271" s="119"/>
      <c r="Y271" s="119"/>
      <c r="Z271" s="132"/>
    </row>
    <row r="272" spans="1:26" s="21" customFormat="1" ht="93" outlineLevel="1">
      <c r="A272" s="55" t="s">
        <v>550</v>
      </c>
      <c r="B272" s="106"/>
      <c r="C272" s="49" t="s">
        <v>293</v>
      </c>
      <c r="D272" s="63" t="s">
        <v>401</v>
      </c>
      <c r="E272" s="14">
        <v>3</v>
      </c>
      <c r="F272" s="55">
        <v>2</v>
      </c>
      <c r="G272" s="55">
        <v>2020</v>
      </c>
      <c r="H272" s="106"/>
      <c r="I272" s="19">
        <v>92218.96875</v>
      </c>
      <c r="J272" s="19">
        <v>76000</v>
      </c>
      <c r="K272" s="19">
        <f>J272-I272</f>
        <v>-16218.96875</v>
      </c>
      <c r="L272" s="70" t="s">
        <v>671</v>
      </c>
      <c r="M272" s="19">
        <v>76000</v>
      </c>
      <c r="N272" s="19"/>
      <c r="O272" s="19"/>
      <c r="P272" s="19"/>
      <c r="Q272" s="118"/>
      <c r="R272" s="118"/>
      <c r="S272" s="119"/>
      <c r="T272" s="119"/>
      <c r="U272" s="119"/>
      <c r="V272" s="119"/>
      <c r="W272" s="119"/>
      <c r="X272" s="119"/>
      <c r="Y272" s="119"/>
      <c r="Z272" s="132"/>
    </row>
    <row r="273" spans="1:26" s="21" customFormat="1" ht="93" outlineLevel="1">
      <c r="A273" s="55" t="s">
        <v>551</v>
      </c>
      <c r="B273" s="106"/>
      <c r="C273" s="49" t="s">
        <v>294</v>
      </c>
      <c r="D273" s="63" t="s">
        <v>401</v>
      </c>
      <c r="E273" s="14">
        <v>100</v>
      </c>
      <c r="F273" s="55">
        <v>100</v>
      </c>
      <c r="G273" s="55">
        <v>2020</v>
      </c>
      <c r="H273" s="106"/>
      <c r="I273" s="19">
        <v>5329.9999999999991</v>
      </c>
      <c r="J273" s="19">
        <v>5329.9999999999991</v>
      </c>
      <c r="K273" s="19">
        <f t="shared" ref="K273:K334" si="6">J273-I273</f>
        <v>0</v>
      </c>
      <c r="L273" s="70"/>
      <c r="M273" s="19">
        <v>5329.9999999999991</v>
      </c>
      <c r="N273" s="19"/>
      <c r="O273" s="19"/>
      <c r="P273" s="19"/>
      <c r="Q273" s="118"/>
      <c r="R273" s="118"/>
      <c r="S273" s="119"/>
      <c r="T273" s="119"/>
      <c r="U273" s="119"/>
      <c r="V273" s="119"/>
      <c r="W273" s="119"/>
      <c r="X273" s="119"/>
      <c r="Y273" s="119"/>
      <c r="Z273" s="132"/>
    </row>
    <row r="274" spans="1:26" s="21" customFormat="1" ht="69.75" outlineLevel="1">
      <c r="A274" s="55" t="s">
        <v>552</v>
      </c>
      <c r="B274" s="106"/>
      <c r="C274" s="49" t="s">
        <v>295</v>
      </c>
      <c r="D274" s="63" t="s">
        <v>401</v>
      </c>
      <c r="E274" s="14">
        <v>100</v>
      </c>
      <c r="F274" s="55">
        <v>40</v>
      </c>
      <c r="G274" s="55">
        <v>2020</v>
      </c>
      <c r="H274" s="106"/>
      <c r="I274" s="19">
        <v>2177.058</v>
      </c>
      <c r="J274" s="19">
        <v>2120</v>
      </c>
      <c r="K274" s="19">
        <f t="shared" si="6"/>
        <v>-57.057999999999993</v>
      </c>
      <c r="L274" s="70" t="s">
        <v>672</v>
      </c>
      <c r="M274" s="19">
        <v>2120</v>
      </c>
      <c r="N274" s="19"/>
      <c r="O274" s="19"/>
      <c r="P274" s="19"/>
      <c r="Q274" s="118"/>
      <c r="R274" s="118"/>
      <c r="S274" s="119"/>
      <c r="T274" s="119"/>
      <c r="U274" s="119"/>
      <c r="V274" s="119"/>
      <c r="W274" s="119"/>
      <c r="X274" s="119"/>
      <c r="Y274" s="119"/>
      <c r="Z274" s="132"/>
    </row>
    <row r="275" spans="1:26" s="21" customFormat="1" ht="69.75" outlineLevel="1">
      <c r="A275" s="55" t="s">
        <v>553</v>
      </c>
      <c r="B275" s="106"/>
      <c r="C275" s="49" t="s">
        <v>296</v>
      </c>
      <c r="D275" s="63" t="s">
        <v>401</v>
      </c>
      <c r="E275" s="14">
        <v>46</v>
      </c>
      <c r="F275" s="55">
        <v>46</v>
      </c>
      <c r="G275" s="55">
        <v>2020</v>
      </c>
      <c r="H275" s="106"/>
      <c r="I275" s="19">
        <v>2451.7999999999997</v>
      </c>
      <c r="J275" s="19">
        <v>2451.7999999999997</v>
      </c>
      <c r="K275" s="19">
        <f t="shared" si="6"/>
        <v>0</v>
      </c>
      <c r="L275" s="70"/>
      <c r="M275" s="19">
        <v>2451.7999999999997</v>
      </c>
      <c r="N275" s="19"/>
      <c r="O275" s="19"/>
      <c r="P275" s="19"/>
      <c r="Q275" s="118"/>
      <c r="R275" s="118"/>
      <c r="S275" s="119"/>
      <c r="T275" s="119"/>
      <c r="U275" s="119"/>
      <c r="V275" s="119"/>
      <c r="W275" s="119"/>
      <c r="X275" s="119"/>
      <c r="Y275" s="119"/>
      <c r="Z275" s="132"/>
    </row>
    <row r="276" spans="1:26" s="21" customFormat="1" ht="69.75" outlineLevel="1">
      <c r="A276" s="55" t="s">
        <v>554</v>
      </c>
      <c r="B276" s="106"/>
      <c r="C276" s="49" t="s">
        <v>190</v>
      </c>
      <c r="D276" s="63" t="s">
        <v>401</v>
      </c>
      <c r="E276" s="14">
        <v>3</v>
      </c>
      <c r="F276" s="55"/>
      <c r="G276" s="55">
        <v>2020</v>
      </c>
      <c r="H276" s="106"/>
      <c r="I276" s="19">
        <v>48.921600000000005</v>
      </c>
      <c r="J276" s="19"/>
      <c r="K276" s="19">
        <f t="shared" si="6"/>
        <v>-48.921600000000005</v>
      </c>
      <c r="L276" s="70" t="s">
        <v>78</v>
      </c>
      <c r="M276" s="19"/>
      <c r="N276" s="19"/>
      <c r="O276" s="19"/>
      <c r="P276" s="19"/>
      <c r="Q276" s="118"/>
      <c r="R276" s="118"/>
      <c r="S276" s="119"/>
      <c r="T276" s="119"/>
      <c r="U276" s="119"/>
      <c r="V276" s="119"/>
      <c r="W276" s="119"/>
      <c r="X276" s="119"/>
      <c r="Y276" s="119"/>
      <c r="Z276" s="132"/>
    </row>
    <row r="277" spans="1:26" s="21" customFormat="1" outlineLevel="1">
      <c r="A277" s="55" t="s">
        <v>555</v>
      </c>
      <c r="B277" s="106"/>
      <c r="C277" s="49" t="s">
        <v>47</v>
      </c>
      <c r="D277" s="63" t="s">
        <v>401</v>
      </c>
      <c r="E277" s="14">
        <v>1</v>
      </c>
      <c r="F277" s="55">
        <v>1</v>
      </c>
      <c r="G277" s="55">
        <v>2020</v>
      </c>
      <c r="H277" s="106"/>
      <c r="I277" s="19">
        <v>2733.2840000000001</v>
      </c>
      <c r="J277" s="19">
        <v>2733.2840000000001</v>
      </c>
      <c r="K277" s="19">
        <f t="shared" si="6"/>
        <v>0</v>
      </c>
      <c r="L277" s="70"/>
      <c r="M277" s="19">
        <v>2733.2840000000001</v>
      </c>
      <c r="N277" s="19"/>
      <c r="O277" s="19"/>
      <c r="P277" s="19"/>
      <c r="Q277" s="118"/>
      <c r="R277" s="118"/>
      <c r="S277" s="119"/>
      <c r="T277" s="119"/>
      <c r="U277" s="119"/>
      <c r="V277" s="119"/>
      <c r="W277" s="119"/>
      <c r="X277" s="119"/>
      <c r="Y277" s="119"/>
      <c r="Z277" s="132"/>
    </row>
    <row r="278" spans="1:26" s="21" customFormat="1" outlineLevel="1">
      <c r="A278" s="55" t="s">
        <v>556</v>
      </c>
      <c r="B278" s="106"/>
      <c r="C278" s="49" t="s">
        <v>297</v>
      </c>
      <c r="D278" s="63" t="s">
        <v>401</v>
      </c>
      <c r="E278" s="14">
        <v>1</v>
      </c>
      <c r="F278" s="55">
        <v>1</v>
      </c>
      <c r="G278" s="55">
        <v>2020</v>
      </c>
      <c r="H278" s="106"/>
      <c r="I278" s="19">
        <v>14100</v>
      </c>
      <c r="J278" s="19">
        <v>14100.1</v>
      </c>
      <c r="K278" s="19">
        <f t="shared" si="6"/>
        <v>0.1000000000003638</v>
      </c>
      <c r="L278" s="70"/>
      <c r="M278" s="19">
        <v>14100.1</v>
      </c>
      <c r="N278" s="19"/>
      <c r="O278" s="19"/>
      <c r="P278" s="19"/>
      <c r="Q278" s="118"/>
      <c r="R278" s="118"/>
      <c r="S278" s="119"/>
      <c r="T278" s="119"/>
      <c r="U278" s="119"/>
      <c r="V278" s="119"/>
      <c r="W278" s="119"/>
      <c r="X278" s="119"/>
      <c r="Y278" s="119"/>
      <c r="Z278" s="132"/>
    </row>
    <row r="279" spans="1:26" s="21" customFormat="1" outlineLevel="1">
      <c r="A279" s="55" t="s">
        <v>557</v>
      </c>
      <c r="B279" s="106"/>
      <c r="C279" s="49" t="s">
        <v>298</v>
      </c>
      <c r="D279" s="63" t="s">
        <v>401</v>
      </c>
      <c r="E279" s="14">
        <v>1</v>
      </c>
      <c r="F279" s="55">
        <v>1</v>
      </c>
      <c r="G279" s="55">
        <v>2020</v>
      </c>
      <c r="H279" s="106"/>
      <c r="I279" s="19">
        <v>1525.95</v>
      </c>
      <c r="J279" s="19">
        <v>1525.95</v>
      </c>
      <c r="K279" s="19">
        <f t="shared" si="6"/>
        <v>0</v>
      </c>
      <c r="L279" s="70"/>
      <c r="M279" s="19">
        <v>1525.95</v>
      </c>
      <c r="N279" s="19"/>
      <c r="O279" s="19"/>
      <c r="P279" s="19"/>
      <c r="Q279" s="118"/>
      <c r="R279" s="118"/>
      <c r="S279" s="119"/>
      <c r="T279" s="119"/>
      <c r="U279" s="119"/>
      <c r="V279" s="119"/>
      <c r="W279" s="119"/>
      <c r="X279" s="119"/>
      <c r="Y279" s="119"/>
      <c r="Z279" s="132"/>
    </row>
    <row r="280" spans="1:26" s="21" customFormat="1" outlineLevel="1">
      <c r="A280" s="55" t="s">
        <v>558</v>
      </c>
      <c r="B280" s="106"/>
      <c r="C280" s="49" t="s">
        <v>299</v>
      </c>
      <c r="D280" s="63" t="s">
        <v>401</v>
      </c>
      <c r="E280" s="14">
        <v>2</v>
      </c>
      <c r="F280" s="55">
        <v>2</v>
      </c>
      <c r="G280" s="55">
        <v>2020</v>
      </c>
      <c r="H280" s="106"/>
      <c r="I280" s="19">
        <v>4180</v>
      </c>
      <c r="J280" s="19">
        <v>4180</v>
      </c>
      <c r="K280" s="19">
        <f t="shared" si="6"/>
        <v>0</v>
      </c>
      <c r="L280" s="70"/>
      <c r="M280" s="19">
        <v>4180</v>
      </c>
      <c r="N280" s="19"/>
      <c r="O280" s="19"/>
      <c r="P280" s="19"/>
      <c r="Q280" s="118"/>
      <c r="R280" s="118"/>
      <c r="S280" s="119"/>
      <c r="T280" s="119"/>
      <c r="U280" s="119"/>
      <c r="V280" s="119"/>
      <c r="W280" s="119"/>
      <c r="X280" s="119"/>
      <c r="Y280" s="119"/>
      <c r="Z280" s="132"/>
    </row>
    <row r="281" spans="1:26" s="21" customFormat="1" outlineLevel="1">
      <c r="A281" s="55" t="s">
        <v>559</v>
      </c>
      <c r="B281" s="106"/>
      <c r="C281" s="49" t="s">
        <v>300</v>
      </c>
      <c r="D281" s="63" t="s">
        <v>401</v>
      </c>
      <c r="E281" s="14">
        <v>1</v>
      </c>
      <c r="F281" s="55">
        <v>1</v>
      </c>
      <c r="G281" s="55">
        <v>2020</v>
      </c>
      <c r="H281" s="106"/>
      <c r="I281" s="19">
        <v>3065.2</v>
      </c>
      <c r="J281" s="19">
        <v>3065.2</v>
      </c>
      <c r="K281" s="19">
        <f t="shared" si="6"/>
        <v>0</v>
      </c>
      <c r="L281" s="70"/>
      <c r="M281" s="19">
        <v>3065.2</v>
      </c>
      <c r="N281" s="19"/>
      <c r="O281" s="19"/>
      <c r="P281" s="19"/>
      <c r="Q281" s="118"/>
      <c r="R281" s="118"/>
      <c r="S281" s="119"/>
      <c r="T281" s="119"/>
      <c r="U281" s="119"/>
      <c r="V281" s="119"/>
      <c r="W281" s="119"/>
      <c r="X281" s="119"/>
      <c r="Y281" s="119"/>
      <c r="Z281" s="132"/>
    </row>
    <row r="282" spans="1:26" s="21" customFormat="1" ht="69.75" outlineLevel="1">
      <c r="A282" s="55" t="s">
        <v>560</v>
      </c>
      <c r="B282" s="106"/>
      <c r="C282" s="49" t="s">
        <v>191</v>
      </c>
      <c r="D282" s="63" t="s">
        <v>401</v>
      </c>
      <c r="E282" s="14">
        <v>1</v>
      </c>
      <c r="F282" s="55"/>
      <c r="G282" s="55">
        <v>2020</v>
      </c>
      <c r="H282" s="106"/>
      <c r="I282" s="19">
        <v>106000</v>
      </c>
      <c r="J282" s="19"/>
      <c r="K282" s="19">
        <f t="shared" si="6"/>
        <v>-106000</v>
      </c>
      <c r="L282" s="70" t="s">
        <v>78</v>
      </c>
      <c r="M282" s="19"/>
      <c r="N282" s="19"/>
      <c r="O282" s="19"/>
      <c r="P282" s="19"/>
      <c r="Q282" s="118"/>
      <c r="R282" s="118"/>
      <c r="S282" s="119"/>
      <c r="T282" s="119"/>
      <c r="U282" s="119"/>
      <c r="V282" s="119"/>
      <c r="W282" s="119"/>
      <c r="X282" s="119"/>
      <c r="Y282" s="119"/>
      <c r="Z282" s="132"/>
    </row>
    <row r="283" spans="1:26" s="21" customFormat="1" ht="69.75" outlineLevel="1">
      <c r="A283" s="55" t="s">
        <v>561</v>
      </c>
      <c r="B283" s="106"/>
      <c r="C283" s="49" t="s">
        <v>301</v>
      </c>
      <c r="D283" s="63" t="s">
        <v>401</v>
      </c>
      <c r="E283" s="14">
        <v>50</v>
      </c>
      <c r="F283" s="55">
        <v>50</v>
      </c>
      <c r="G283" s="55">
        <v>2020</v>
      </c>
      <c r="H283" s="106"/>
      <c r="I283" s="19">
        <v>72.5</v>
      </c>
      <c r="J283" s="19">
        <v>72.5</v>
      </c>
      <c r="K283" s="19">
        <f t="shared" si="6"/>
        <v>0</v>
      </c>
      <c r="L283" s="70"/>
      <c r="M283" s="19">
        <v>72.5</v>
      </c>
      <c r="N283" s="19"/>
      <c r="O283" s="19"/>
      <c r="P283" s="19"/>
      <c r="Q283" s="118"/>
      <c r="R283" s="118"/>
      <c r="S283" s="119"/>
      <c r="T283" s="119"/>
      <c r="U283" s="119"/>
      <c r="V283" s="119"/>
      <c r="W283" s="119"/>
      <c r="X283" s="119"/>
      <c r="Y283" s="119"/>
      <c r="Z283" s="132"/>
    </row>
    <row r="284" spans="1:26" s="21" customFormat="1" ht="69.75" outlineLevel="1">
      <c r="A284" s="55" t="s">
        <v>562</v>
      </c>
      <c r="B284" s="106"/>
      <c r="C284" s="49" t="s">
        <v>302</v>
      </c>
      <c r="D284" s="63" t="s">
        <v>401</v>
      </c>
      <c r="E284" s="14">
        <v>48</v>
      </c>
      <c r="F284" s="55">
        <v>48</v>
      </c>
      <c r="G284" s="55">
        <v>2020</v>
      </c>
      <c r="H284" s="106"/>
      <c r="I284" s="19">
        <v>69.599999999999994</v>
      </c>
      <c r="J284" s="19">
        <v>69.599999999999994</v>
      </c>
      <c r="K284" s="19">
        <f t="shared" si="6"/>
        <v>0</v>
      </c>
      <c r="L284" s="70"/>
      <c r="M284" s="19">
        <v>69.599999999999994</v>
      </c>
      <c r="N284" s="19"/>
      <c r="O284" s="19"/>
      <c r="P284" s="19"/>
      <c r="Q284" s="118"/>
      <c r="R284" s="118"/>
      <c r="S284" s="119"/>
      <c r="T284" s="119"/>
      <c r="U284" s="119"/>
      <c r="V284" s="119"/>
      <c r="W284" s="119"/>
      <c r="X284" s="119"/>
      <c r="Y284" s="119"/>
      <c r="Z284" s="132"/>
    </row>
    <row r="285" spans="1:26" s="21" customFormat="1" ht="69.75" outlineLevel="1">
      <c r="A285" s="55" t="s">
        <v>563</v>
      </c>
      <c r="B285" s="106"/>
      <c r="C285" s="49" t="s">
        <v>303</v>
      </c>
      <c r="D285" s="63" t="s">
        <v>401</v>
      </c>
      <c r="E285" s="14">
        <v>50</v>
      </c>
      <c r="F285" s="55">
        <v>50</v>
      </c>
      <c r="G285" s="55">
        <v>2020</v>
      </c>
      <c r="H285" s="106"/>
      <c r="I285" s="19">
        <v>359.95</v>
      </c>
      <c r="J285" s="19">
        <v>359.95</v>
      </c>
      <c r="K285" s="19">
        <f t="shared" si="6"/>
        <v>0</v>
      </c>
      <c r="L285" s="70"/>
      <c r="M285" s="19">
        <v>359.95</v>
      </c>
      <c r="N285" s="19"/>
      <c r="O285" s="19"/>
      <c r="P285" s="19"/>
      <c r="Q285" s="118"/>
      <c r="R285" s="118"/>
      <c r="S285" s="119"/>
      <c r="T285" s="119"/>
      <c r="U285" s="119"/>
      <c r="V285" s="119"/>
      <c r="W285" s="119"/>
      <c r="X285" s="119"/>
      <c r="Y285" s="119"/>
      <c r="Z285" s="132"/>
    </row>
    <row r="286" spans="1:26" s="21" customFormat="1" ht="46.5" outlineLevel="1">
      <c r="A286" s="55" t="s">
        <v>564</v>
      </c>
      <c r="B286" s="106"/>
      <c r="C286" s="49" t="s">
        <v>304</v>
      </c>
      <c r="D286" s="63" t="s">
        <v>401</v>
      </c>
      <c r="E286" s="14">
        <v>132</v>
      </c>
      <c r="F286" s="55">
        <v>132</v>
      </c>
      <c r="G286" s="55">
        <v>2020</v>
      </c>
      <c r="H286" s="106"/>
      <c r="I286" s="19">
        <v>15219.6</v>
      </c>
      <c r="J286" s="19">
        <v>15170.1</v>
      </c>
      <c r="K286" s="19">
        <f t="shared" si="6"/>
        <v>-49.5</v>
      </c>
      <c r="L286" s="70" t="s">
        <v>77</v>
      </c>
      <c r="M286" s="19">
        <v>15170.1</v>
      </c>
      <c r="N286" s="19"/>
      <c r="O286" s="19"/>
      <c r="P286" s="19"/>
      <c r="Q286" s="118"/>
      <c r="R286" s="118"/>
      <c r="S286" s="119"/>
      <c r="T286" s="119"/>
      <c r="U286" s="119"/>
      <c r="V286" s="119"/>
      <c r="W286" s="119"/>
      <c r="X286" s="119"/>
      <c r="Y286" s="119"/>
      <c r="Z286" s="132"/>
    </row>
    <row r="287" spans="1:26" s="21" customFormat="1" ht="46.5" outlineLevel="1">
      <c r="A287" s="55" t="s">
        <v>565</v>
      </c>
      <c r="B287" s="106"/>
      <c r="C287" s="49" t="s">
        <v>192</v>
      </c>
      <c r="D287" s="63" t="s">
        <v>401</v>
      </c>
      <c r="E287" s="14">
        <v>1</v>
      </c>
      <c r="F287" s="55">
        <v>1</v>
      </c>
      <c r="G287" s="55">
        <v>2020</v>
      </c>
      <c r="H287" s="106"/>
      <c r="I287" s="19">
        <v>297.73700000000002</v>
      </c>
      <c r="J287" s="19">
        <v>297.73700000000002</v>
      </c>
      <c r="K287" s="19">
        <f t="shared" si="6"/>
        <v>0</v>
      </c>
      <c r="L287" s="70"/>
      <c r="M287" s="19">
        <v>297.73700000000002</v>
      </c>
      <c r="N287" s="19"/>
      <c r="O287" s="19"/>
      <c r="P287" s="19"/>
      <c r="Q287" s="118"/>
      <c r="R287" s="118"/>
      <c r="S287" s="119"/>
      <c r="T287" s="119"/>
      <c r="U287" s="119"/>
      <c r="V287" s="119"/>
      <c r="W287" s="119"/>
      <c r="X287" s="119"/>
      <c r="Y287" s="119"/>
      <c r="Z287" s="132"/>
    </row>
    <row r="288" spans="1:26" s="21" customFormat="1" ht="46.5" outlineLevel="1">
      <c r="A288" s="55" t="s">
        <v>566</v>
      </c>
      <c r="B288" s="106"/>
      <c r="C288" s="49" t="s">
        <v>193</v>
      </c>
      <c r="D288" s="63" t="s">
        <v>401</v>
      </c>
      <c r="E288" s="14">
        <v>108</v>
      </c>
      <c r="F288" s="55">
        <v>108</v>
      </c>
      <c r="G288" s="55">
        <v>2020</v>
      </c>
      <c r="H288" s="106"/>
      <c r="I288" s="19">
        <v>59433.120360000008</v>
      </c>
      <c r="J288" s="19">
        <v>59433.119279999999</v>
      </c>
      <c r="K288" s="19">
        <f t="shared" si="6"/>
        <v>-1.0800000090966932E-3</v>
      </c>
      <c r="L288" s="70"/>
      <c r="M288" s="19">
        <v>59433.119279999999</v>
      </c>
      <c r="N288" s="19"/>
      <c r="O288" s="19"/>
      <c r="P288" s="19"/>
      <c r="Q288" s="118"/>
      <c r="R288" s="118"/>
      <c r="S288" s="119"/>
      <c r="T288" s="119"/>
      <c r="U288" s="119"/>
      <c r="V288" s="119"/>
      <c r="W288" s="119"/>
      <c r="X288" s="119"/>
      <c r="Y288" s="119"/>
      <c r="Z288" s="132"/>
    </row>
    <row r="289" spans="1:26" s="21" customFormat="1" ht="46.5" outlineLevel="1">
      <c r="A289" s="55" t="s">
        <v>567</v>
      </c>
      <c r="B289" s="106"/>
      <c r="C289" s="49" t="s">
        <v>194</v>
      </c>
      <c r="D289" s="63" t="s">
        <v>401</v>
      </c>
      <c r="E289" s="14">
        <v>8</v>
      </c>
      <c r="F289" s="55">
        <v>8</v>
      </c>
      <c r="G289" s="55">
        <v>2020</v>
      </c>
      <c r="H289" s="106"/>
      <c r="I289" s="19">
        <v>950.87936000000002</v>
      </c>
      <c r="J289" s="19">
        <v>857.70399999999995</v>
      </c>
      <c r="K289" s="19">
        <f t="shared" si="6"/>
        <v>-93.175360000000069</v>
      </c>
      <c r="L289" s="70" t="s">
        <v>77</v>
      </c>
      <c r="M289" s="19">
        <v>857.70399999999995</v>
      </c>
      <c r="N289" s="19"/>
      <c r="O289" s="19"/>
      <c r="P289" s="19"/>
      <c r="Q289" s="118"/>
      <c r="R289" s="118"/>
      <c r="S289" s="119"/>
      <c r="T289" s="119"/>
      <c r="U289" s="119"/>
      <c r="V289" s="119"/>
      <c r="W289" s="119"/>
      <c r="X289" s="119"/>
      <c r="Y289" s="119"/>
      <c r="Z289" s="132"/>
    </row>
    <row r="290" spans="1:26" s="21" customFormat="1" outlineLevel="1">
      <c r="A290" s="55" t="s">
        <v>568</v>
      </c>
      <c r="B290" s="106"/>
      <c r="C290" s="49" t="s">
        <v>195</v>
      </c>
      <c r="D290" s="63" t="s">
        <v>401</v>
      </c>
      <c r="E290" s="14">
        <v>15</v>
      </c>
      <c r="F290" s="55">
        <v>15</v>
      </c>
      <c r="G290" s="55">
        <v>2020</v>
      </c>
      <c r="H290" s="106"/>
      <c r="I290" s="19">
        <v>1969.4069999999997</v>
      </c>
      <c r="J290" s="19">
        <v>1969.4069999999997</v>
      </c>
      <c r="K290" s="19">
        <f t="shared" si="6"/>
        <v>0</v>
      </c>
      <c r="L290" s="70"/>
      <c r="M290" s="19">
        <v>1969.4069999999997</v>
      </c>
      <c r="N290" s="19"/>
      <c r="O290" s="19"/>
      <c r="P290" s="19"/>
      <c r="Q290" s="118"/>
      <c r="R290" s="118"/>
      <c r="S290" s="119"/>
      <c r="T290" s="119"/>
      <c r="U290" s="119"/>
      <c r="V290" s="119"/>
      <c r="W290" s="119"/>
      <c r="X290" s="119"/>
      <c r="Y290" s="119"/>
      <c r="Z290" s="132"/>
    </row>
    <row r="291" spans="1:26" s="21" customFormat="1" outlineLevel="1">
      <c r="A291" s="55" t="s">
        <v>569</v>
      </c>
      <c r="B291" s="106"/>
      <c r="C291" s="49" t="s">
        <v>305</v>
      </c>
      <c r="D291" s="63" t="s">
        <v>401</v>
      </c>
      <c r="E291" s="14">
        <v>2</v>
      </c>
      <c r="F291" s="55">
        <v>2</v>
      </c>
      <c r="G291" s="55">
        <v>2020</v>
      </c>
      <c r="H291" s="106"/>
      <c r="I291" s="19">
        <v>964.28</v>
      </c>
      <c r="J291" s="19">
        <v>964.28</v>
      </c>
      <c r="K291" s="19">
        <f t="shared" si="6"/>
        <v>0</v>
      </c>
      <c r="L291" s="70"/>
      <c r="M291" s="19">
        <v>964.28</v>
      </c>
      <c r="N291" s="19"/>
      <c r="O291" s="19"/>
      <c r="P291" s="19"/>
      <c r="Q291" s="118"/>
      <c r="R291" s="118"/>
      <c r="S291" s="119"/>
      <c r="T291" s="119"/>
      <c r="U291" s="119"/>
      <c r="V291" s="119"/>
      <c r="W291" s="119"/>
      <c r="X291" s="119"/>
      <c r="Y291" s="119"/>
      <c r="Z291" s="132"/>
    </row>
    <row r="292" spans="1:26" s="21" customFormat="1" ht="46.5" outlineLevel="1">
      <c r="A292" s="55" t="s">
        <v>570</v>
      </c>
      <c r="B292" s="106"/>
      <c r="C292" s="49" t="s">
        <v>196</v>
      </c>
      <c r="D292" s="63" t="s">
        <v>401</v>
      </c>
      <c r="E292" s="14">
        <v>1</v>
      </c>
      <c r="F292" s="55">
        <v>1</v>
      </c>
      <c r="G292" s="55">
        <v>2020</v>
      </c>
      <c r="H292" s="106"/>
      <c r="I292" s="19">
        <v>6704.6098200000006</v>
      </c>
      <c r="J292" s="19">
        <v>5500</v>
      </c>
      <c r="K292" s="19">
        <f t="shared" si="6"/>
        <v>-1204.6098200000006</v>
      </c>
      <c r="L292" s="70" t="s">
        <v>77</v>
      </c>
      <c r="M292" s="19">
        <v>5500</v>
      </c>
      <c r="N292" s="19"/>
      <c r="O292" s="19"/>
      <c r="P292" s="19"/>
      <c r="Q292" s="118"/>
      <c r="R292" s="118"/>
      <c r="S292" s="119"/>
      <c r="T292" s="119"/>
      <c r="U292" s="119"/>
      <c r="V292" s="119"/>
      <c r="W292" s="119"/>
      <c r="X292" s="119"/>
      <c r="Y292" s="119"/>
      <c r="Z292" s="132"/>
    </row>
    <row r="293" spans="1:26" s="21" customFormat="1" ht="46.5" outlineLevel="1">
      <c r="A293" s="55" t="s">
        <v>571</v>
      </c>
      <c r="B293" s="106"/>
      <c r="C293" s="49" t="s">
        <v>197</v>
      </c>
      <c r="D293" s="63" t="s">
        <v>401</v>
      </c>
      <c r="E293" s="14">
        <v>1</v>
      </c>
      <c r="F293" s="55">
        <v>1</v>
      </c>
      <c r="G293" s="55">
        <v>2020</v>
      </c>
      <c r="H293" s="106"/>
      <c r="I293" s="19">
        <v>1039.8151800000001</v>
      </c>
      <c r="J293" s="19">
        <v>1039.8151800000001</v>
      </c>
      <c r="K293" s="19">
        <f t="shared" si="6"/>
        <v>0</v>
      </c>
      <c r="L293" s="70"/>
      <c r="M293" s="19">
        <v>1039.8151800000001</v>
      </c>
      <c r="N293" s="19"/>
      <c r="O293" s="19"/>
      <c r="P293" s="19"/>
      <c r="Q293" s="118"/>
      <c r="R293" s="118"/>
      <c r="S293" s="119"/>
      <c r="T293" s="119"/>
      <c r="U293" s="119"/>
      <c r="V293" s="119"/>
      <c r="W293" s="119"/>
      <c r="X293" s="119"/>
      <c r="Y293" s="119"/>
      <c r="Z293" s="132"/>
    </row>
    <row r="294" spans="1:26" s="21" customFormat="1" outlineLevel="1">
      <c r="A294" s="55" t="s">
        <v>572</v>
      </c>
      <c r="B294" s="106"/>
      <c r="C294" s="49" t="s">
        <v>306</v>
      </c>
      <c r="D294" s="63" t="s">
        <v>401</v>
      </c>
      <c r="E294" s="14">
        <v>2</v>
      </c>
      <c r="F294" s="55">
        <v>2</v>
      </c>
      <c r="G294" s="55">
        <v>2020</v>
      </c>
      <c r="H294" s="106"/>
      <c r="I294" s="19">
        <v>6542.0696399999997</v>
      </c>
      <c r="J294" s="19">
        <v>6542.0696399999997</v>
      </c>
      <c r="K294" s="19">
        <f t="shared" si="6"/>
        <v>0</v>
      </c>
      <c r="L294" s="70"/>
      <c r="M294" s="19">
        <v>6542.0696399999997</v>
      </c>
      <c r="N294" s="19"/>
      <c r="O294" s="19"/>
      <c r="P294" s="19"/>
      <c r="Q294" s="118"/>
      <c r="R294" s="118"/>
      <c r="S294" s="119"/>
      <c r="T294" s="119"/>
      <c r="U294" s="119"/>
      <c r="V294" s="119"/>
      <c r="W294" s="119"/>
      <c r="X294" s="119"/>
      <c r="Y294" s="119"/>
      <c r="Z294" s="132"/>
    </row>
    <row r="295" spans="1:26" s="21" customFormat="1" ht="69.75" outlineLevel="1">
      <c r="A295" s="55" t="s">
        <v>573</v>
      </c>
      <c r="B295" s="106"/>
      <c r="C295" s="49" t="s">
        <v>307</v>
      </c>
      <c r="D295" s="63" t="s">
        <v>401</v>
      </c>
      <c r="E295" s="14">
        <v>180</v>
      </c>
      <c r="F295" s="55">
        <v>112</v>
      </c>
      <c r="G295" s="55">
        <v>2020</v>
      </c>
      <c r="H295" s="106"/>
      <c r="I295" s="19">
        <v>29090.854799999997</v>
      </c>
      <c r="J295" s="19">
        <v>28872.256000000001</v>
      </c>
      <c r="K295" s="19">
        <f t="shared" si="6"/>
        <v>-218.59879999999612</v>
      </c>
      <c r="L295" s="70" t="s">
        <v>673</v>
      </c>
      <c r="M295" s="19">
        <v>28872.256000000001</v>
      </c>
      <c r="N295" s="19"/>
      <c r="O295" s="19"/>
      <c r="P295" s="19"/>
      <c r="Q295" s="118"/>
      <c r="R295" s="118"/>
      <c r="S295" s="119"/>
      <c r="T295" s="119"/>
      <c r="U295" s="119"/>
      <c r="V295" s="119"/>
      <c r="W295" s="119"/>
      <c r="X295" s="119"/>
      <c r="Y295" s="119"/>
      <c r="Z295" s="132"/>
    </row>
    <row r="296" spans="1:26" s="21" customFormat="1" ht="69.75" outlineLevel="1">
      <c r="A296" s="55" t="s">
        <v>574</v>
      </c>
      <c r="B296" s="106"/>
      <c r="C296" s="49" t="s">
        <v>308</v>
      </c>
      <c r="D296" s="63" t="s">
        <v>401</v>
      </c>
      <c r="E296" s="14">
        <v>300</v>
      </c>
      <c r="F296" s="55">
        <v>256</v>
      </c>
      <c r="G296" s="55">
        <v>2020</v>
      </c>
      <c r="H296" s="106"/>
      <c r="I296" s="19">
        <v>22667.364000000001</v>
      </c>
      <c r="J296" s="19">
        <v>22824.01024</v>
      </c>
      <c r="K296" s="19">
        <f t="shared" si="6"/>
        <v>156.64623999999822</v>
      </c>
      <c r="L296" s="70" t="s">
        <v>674</v>
      </c>
      <c r="M296" s="19">
        <v>22824.01024</v>
      </c>
      <c r="N296" s="19"/>
      <c r="O296" s="19"/>
      <c r="P296" s="19"/>
      <c r="Q296" s="118"/>
      <c r="R296" s="118"/>
      <c r="S296" s="119"/>
      <c r="T296" s="119"/>
      <c r="U296" s="119"/>
      <c r="V296" s="119"/>
      <c r="W296" s="119"/>
      <c r="X296" s="119"/>
      <c r="Y296" s="119"/>
      <c r="Z296" s="132"/>
    </row>
    <row r="297" spans="1:26" s="21" customFormat="1" ht="69.75" outlineLevel="1">
      <c r="A297" s="55" t="s">
        <v>575</v>
      </c>
      <c r="B297" s="106"/>
      <c r="C297" s="49" t="s">
        <v>198</v>
      </c>
      <c r="D297" s="63" t="s">
        <v>401</v>
      </c>
      <c r="E297" s="14">
        <v>1</v>
      </c>
      <c r="F297" s="55"/>
      <c r="G297" s="55">
        <v>2020</v>
      </c>
      <c r="H297" s="106"/>
      <c r="I297" s="19">
        <v>4639.6480000000001</v>
      </c>
      <c r="J297" s="19"/>
      <c r="K297" s="19">
        <f t="shared" si="6"/>
        <v>-4639.6480000000001</v>
      </c>
      <c r="L297" s="70" t="s">
        <v>78</v>
      </c>
      <c r="M297" s="19"/>
      <c r="N297" s="19"/>
      <c r="O297" s="19"/>
      <c r="P297" s="19"/>
      <c r="Q297" s="118"/>
      <c r="R297" s="118"/>
      <c r="S297" s="119"/>
      <c r="T297" s="119"/>
      <c r="U297" s="119"/>
      <c r="V297" s="119"/>
      <c r="W297" s="119"/>
      <c r="X297" s="119"/>
      <c r="Y297" s="119"/>
      <c r="Z297" s="132"/>
    </row>
    <row r="298" spans="1:26" s="21" customFormat="1" outlineLevel="1">
      <c r="A298" s="55" t="s">
        <v>576</v>
      </c>
      <c r="B298" s="106"/>
      <c r="C298" s="49" t="s">
        <v>199</v>
      </c>
      <c r="D298" s="63" t="s">
        <v>401</v>
      </c>
      <c r="E298" s="14">
        <v>1</v>
      </c>
      <c r="F298" s="55">
        <v>1</v>
      </c>
      <c r="G298" s="55">
        <v>2020</v>
      </c>
      <c r="H298" s="106"/>
      <c r="I298" s="19">
        <v>3088.8</v>
      </c>
      <c r="J298" s="19">
        <v>3088</v>
      </c>
      <c r="K298" s="19">
        <f t="shared" si="6"/>
        <v>-0.8000000000001819</v>
      </c>
      <c r="L298" s="70" t="s">
        <v>77</v>
      </c>
      <c r="M298" s="19">
        <v>3088</v>
      </c>
      <c r="N298" s="19"/>
      <c r="O298" s="19"/>
      <c r="P298" s="19"/>
      <c r="Q298" s="118"/>
      <c r="R298" s="118"/>
      <c r="S298" s="119"/>
      <c r="T298" s="119"/>
      <c r="U298" s="119"/>
      <c r="V298" s="119"/>
      <c r="W298" s="119"/>
      <c r="X298" s="119"/>
      <c r="Y298" s="119"/>
      <c r="Z298" s="132"/>
    </row>
    <row r="299" spans="1:26" s="21" customFormat="1" ht="69.75" outlineLevel="1">
      <c r="A299" s="55" t="s">
        <v>577</v>
      </c>
      <c r="B299" s="106"/>
      <c r="C299" s="49" t="s">
        <v>200</v>
      </c>
      <c r="D299" s="63" t="s">
        <v>401</v>
      </c>
      <c r="E299" s="14">
        <v>2</v>
      </c>
      <c r="F299" s="55">
        <v>2</v>
      </c>
      <c r="G299" s="55">
        <v>2020</v>
      </c>
      <c r="H299" s="106"/>
      <c r="I299" s="19">
        <v>600</v>
      </c>
      <c r="J299" s="19">
        <v>600</v>
      </c>
      <c r="K299" s="19">
        <f t="shared" si="6"/>
        <v>0</v>
      </c>
      <c r="L299" s="70"/>
      <c r="M299" s="19">
        <v>600</v>
      </c>
      <c r="N299" s="19"/>
      <c r="O299" s="19"/>
      <c r="P299" s="19"/>
      <c r="Q299" s="118"/>
      <c r="R299" s="118"/>
      <c r="S299" s="119"/>
      <c r="T299" s="119"/>
      <c r="U299" s="119"/>
      <c r="V299" s="119"/>
      <c r="W299" s="119"/>
      <c r="X299" s="119"/>
      <c r="Y299" s="119"/>
      <c r="Z299" s="132"/>
    </row>
    <row r="300" spans="1:26" s="21" customFormat="1" ht="93" outlineLevel="1">
      <c r="A300" s="55" t="s">
        <v>578</v>
      </c>
      <c r="B300" s="106"/>
      <c r="C300" s="49" t="s">
        <v>309</v>
      </c>
      <c r="D300" s="63" t="s">
        <v>401</v>
      </c>
      <c r="E300" s="14">
        <v>1</v>
      </c>
      <c r="F300" s="55"/>
      <c r="G300" s="55">
        <v>2020</v>
      </c>
      <c r="H300" s="106"/>
      <c r="I300" s="19">
        <v>2523.3183199999999</v>
      </c>
      <c r="J300" s="19"/>
      <c r="K300" s="19">
        <f t="shared" si="6"/>
        <v>-2523.3183199999999</v>
      </c>
      <c r="L300" s="70" t="s">
        <v>78</v>
      </c>
      <c r="M300" s="19"/>
      <c r="N300" s="19"/>
      <c r="O300" s="19"/>
      <c r="P300" s="19"/>
      <c r="Q300" s="118"/>
      <c r="R300" s="118"/>
      <c r="S300" s="119"/>
      <c r="T300" s="119"/>
      <c r="U300" s="119"/>
      <c r="V300" s="119"/>
      <c r="W300" s="119"/>
      <c r="X300" s="119"/>
      <c r="Y300" s="119"/>
      <c r="Z300" s="132"/>
    </row>
    <row r="301" spans="1:26" s="21" customFormat="1" ht="46.5" outlineLevel="1">
      <c r="A301" s="55" t="s">
        <v>579</v>
      </c>
      <c r="B301" s="106"/>
      <c r="C301" s="49" t="s">
        <v>201</v>
      </c>
      <c r="D301" s="63" t="s">
        <v>401</v>
      </c>
      <c r="E301" s="14">
        <v>1</v>
      </c>
      <c r="F301" s="55">
        <v>1</v>
      </c>
      <c r="G301" s="55">
        <v>2020</v>
      </c>
      <c r="H301" s="106"/>
      <c r="I301" s="19">
        <v>13896.6</v>
      </c>
      <c r="J301" s="19">
        <v>13890</v>
      </c>
      <c r="K301" s="19">
        <f t="shared" si="6"/>
        <v>-6.6000000000003638</v>
      </c>
      <c r="L301" s="70" t="s">
        <v>77</v>
      </c>
      <c r="M301" s="19">
        <v>13890</v>
      </c>
      <c r="N301" s="19"/>
      <c r="O301" s="19"/>
      <c r="P301" s="19"/>
      <c r="Q301" s="118"/>
      <c r="R301" s="118"/>
      <c r="S301" s="119"/>
      <c r="T301" s="119"/>
      <c r="U301" s="119"/>
      <c r="V301" s="119"/>
      <c r="W301" s="119"/>
      <c r="X301" s="119"/>
      <c r="Y301" s="119"/>
      <c r="Z301" s="132"/>
    </row>
    <row r="302" spans="1:26" s="21" customFormat="1" outlineLevel="1">
      <c r="A302" s="55" t="s">
        <v>580</v>
      </c>
      <c r="B302" s="106"/>
      <c r="C302" s="49" t="s">
        <v>202</v>
      </c>
      <c r="D302" s="63" t="s">
        <v>401</v>
      </c>
      <c r="E302" s="14">
        <v>7</v>
      </c>
      <c r="F302" s="55">
        <v>7</v>
      </c>
      <c r="G302" s="55">
        <v>2020</v>
      </c>
      <c r="H302" s="106"/>
      <c r="I302" s="19">
        <v>436.8</v>
      </c>
      <c r="J302" s="19">
        <v>352.99599999999998</v>
      </c>
      <c r="K302" s="19">
        <f t="shared" si="6"/>
        <v>-83.80400000000003</v>
      </c>
      <c r="L302" s="70" t="s">
        <v>77</v>
      </c>
      <c r="M302" s="19">
        <v>352.99599999999998</v>
      </c>
      <c r="N302" s="19"/>
      <c r="O302" s="19"/>
      <c r="P302" s="19"/>
      <c r="Q302" s="118"/>
      <c r="R302" s="118"/>
      <c r="S302" s="119"/>
      <c r="T302" s="119"/>
      <c r="U302" s="119"/>
      <c r="V302" s="119"/>
      <c r="W302" s="119"/>
      <c r="X302" s="119"/>
      <c r="Y302" s="119"/>
      <c r="Z302" s="132"/>
    </row>
    <row r="303" spans="1:26" s="21" customFormat="1" outlineLevel="1">
      <c r="A303" s="55" t="s">
        <v>581</v>
      </c>
      <c r="B303" s="106"/>
      <c r="C303" s="49" t="s">
        <v>203</v>
      </c>
      <c r="D303" s="63" t="s">
        <v>401</v>
      </c>
      <c r="E303" s="14">
        <v>7</v>
      </c>
      <c r="F303" s="55">
        <v>7</v>
      </c>
      <c r="G303" s="55">
        <v>2020</v>
      </c>
      <c r="H303" s="106"/>
      <c r="I303" s="19">
        <v>1207.521</v>
      </c>
      <c r="J303" s="19">
        <v>1207.521</v>
      </c>
      <c r="K303" s="19">
        <f t="shared" si="6"/>
        <v>0</v>
      </c>
      <c r="L303" s="70"/>
      <c r="M303" s="19">
        <v>1207.521</v>
      </c>
      <c r="N303" s="19"/>
      <c r="O303" s="19"/>
      <c r="P303" s="19"/>
      <c r="Q303" s="118"/>
      <c r="R303" s="118"/>
      <c r="S303" s="119"/>
      <c r="T303" s="119"/>
      <c r="U303" s="119"/>
      <c r="V303" s="119"/>
      <c r="W303" s="119"/>
      <c r="X303" s="119"/>
      <c r="Y303" s="119"/>
      <c r="Z303" s="132"/>
    </row>
    <row r="304" spans="1:26" s="21" customFormat="1" ht="46.5" outlineLevel="1">
      <c r="A304" s="55" t="s">
        <v>582</v>
      </c>
      <c r="B304" s="106"/>
      <c r="C304" s="49" t="s">
        <v>204</v>
      </c>
      <c r="D304" s="63" t="s">
        <v>401</v>
      </c>
      <c r="E304" s="14">
        <v>1</v>
      </c>
      <c r="F304" s="55">
        <v>1</v>
      </c>
      <c r="G304" s="55">
        <v>2020</v>
      </c>
      <c r="H304" s="106"/>
      <c r="I304" s="19">
        <v>1103.45</v>
      </c>
      <c r="J304" s="19">
        <v>946.5</v>
      </c>
      <c r="K304" s="19">
        <f t="shared" si="6"/>
        <v>-156.95000000000005</v>
      </c>
      <c r="L304" s="70" t="s">
        <v>77</v>
      </c>
      <c r="M304" s="19">
        <v>946.5</v>
      </c>
      <c r="N304" s="19"/>
      <c r="O304" s="19"/>
      <c r="P304" s="19"/>
      <c r="Q304" s="118"/>
      <c r="R304" s="118"/>
      <c r="S304" s="119"/>
      <c r="T304" s="119"/>
      <c r="U304" s="119"/>
      <c r="V304" s="119"/>
      <c r="W304" s="119"/>
      <c r="X304" s="119"/>
      <c r="Y304" s="119"/>
      <c r="Z304" s="132"/>
    </row>
    <row r="305" spans="1:26" s="21" customFormat="1" ht="69.75" outlineLevel="1">
      <c r="A305" s="55" t="s">
        <v>583</v>
      </c>
      <c r="B305" s="106"/>
      <c r="C305" s="49" t="s">
        <v>205</v>
      </c>
      <c r="D305" s="63" t="s">
        <v>401</v>
      </c>
      <c r="E305" s="14">
        <v>1</v>
      </c>
      <c r="F305" s="55">
        <v>1</v>
      </c>
      <c r="G305" s="55">
        <v>2020</v>
      </c>
      <c r="H305" s="106"/>
      <c r="I305" s="19">
        <v>589.99850000000004</v>
      </c>
      <c r="J305" s="19">
        <v>1394.9970000000001</v>
      </c>
      <c r="K305" s="19">
        <f t="shared" si="6"/>
        <v>804.99850000000004</v>
      </c>
      <c r="L305" s="70" t="s">
        <v>675</v>
      </c>
      <c r="M305" s="19">
        <v>1394.9970000000001</v>
      </c>
      <c r="N305" s="19"/>
      <c r="O305" s="19"/>
      <c r="P305" s="19"/>
      <c r="Q305" s="118"/>
      <c r="R305" s="118"/>
      <c r="S305" s="119"/>
      <c r="T305" s="119"/>
      <c r="U305" s="119"/>
      <c r="V305" s="119"/>
      <c r="W305" s="119"/>
      <c r="X305" s="119"/>
      <c r="Y305" s="119"/>
      <c r="Z305" s="132"/>
    </row>
    <row r="306" spans="1:26" s="21" customFormat="1" ht="46.5" outlineLevel="1">
      <c r="A306" s="55" t="s">
        <v>584</v>
      </c>
      <c r="B306" s="106"/>
      <c r="C306" s="49" t="s">
        <v>310</v>
      </c>
      <c r="D306" s="63" t="s">
        <v>401</v>
      </c>
      <c r="E306" s="14">
        <v>2</v>
      </c>
      <c r="F306" s="55">
        <v>2</v>
      </c>
      <c r="G306" s="55">
        <v>2020</v>
      </c>
      <c r="H306" s="106"/>
      <c r="I306" s="19">
        <v>426.58591999999999</v>
      </c>
      <c r="J306" s="19">
        <v>426.58</v>
      </c>
      <c r="K306" s="19">
        <f t="shared" si="6"/>
        <v>-5.920000000003256E-3</v>
      </c>
      <c r="L306" s="70"/>
      <c r="M306" s="19">
        <v>426.58</v>
      </c>
      <c r="N306" s="19"/>
      <c r="O306" s="19"/>
      <c r="P306" s="19"/>
      <c r="Q306" s="118"/>
      <c r="R306" s="118"/>
      <c r="S306" s="119"/>
      <c r="T306" s="119"/>
      <c r="U306" s="119"/>
      <c r="V306" s="119"/>
      <c r="W306" s="119"/>
      <c r="X306" s="119"/>
      <c r="Y306" s="119"/>
      <c r="Z306" s="132"/>
    </row>
    <row r="307" spans="1:26" s="21" customFormat="1" ht="46.5" outlineLevel="1">
      <c r="A307" s="55" t="s">
        <v>585</v>
      </c>
      <c r="B307" s="106"/>
      <c r="C307" s="49" t="s">
        <v>311</v>
      </c>
      <c r="D307" s="63" t="s">
        <v>401</v>
      </c>
      <c r="E307" s="14">
        <v>8</v>
      </c>
      <c r="F307" s="55">
        <v>8</v>
      </c>
      <c r="G307" s="55">
        <v>2020</v>
      </c>
      <c r="H307" s="106"/>
      <c r="I307" s="19">
        <v>471.71840000000003</v>
      </c>
      <c r="J307" s="19">
        <v>441.928</v>
      </c>
      <c r="K307" s="19">
        <f t="shared" si="6"/>
        <v>-29.790400000000034</v>
      </c>
      <c r="L307" s="70" t="s">
        <v>77</v>
      </c>
      <c r="M307" s="19">
        <v>441.928</v>
      </c>
      <c r="N307" s="19"/>
      <c r="O307" s="19"/>
      <c r="P307" s="19"/>
      <c r="Q307" s="118"/>
      <c r="R307" s="118"/>
      <c r="S307" s="119"/>
      <c r="T307" s="119"/>
      <c r="U307" s="119"/>
      <c r="V307" s="119"/>
      <c r="W307" s="119"/>
      <c r="X307" s="119"/>
      <c r="Y307" s="119"/>
      <c r="Z307" s="132"/>
    </row>
    <row r="308" spans="1:26" s="21" customFormat="1" outlineLevel="1">
      <c r="A308" s="55" t="s">
        <v>586</v>
      </c>
      <c r="B308" s="106"/>
      <c r="C308" s="49" t="s">
        <v>206</v>
      </c>
      <c r="D308" s="63" t="s">
        <v>401</v>
      </c>
      <c r="E308" s="14">
        <v>2</v>
      </c>
      <c r="F308" s="55">
        <v>2</v>
      </c>
      <c r="G308" s="55">
        <v>2020</v>
      </c>
      <c r="H308" s="106"/>
      <c r="I308" s="19">
        <v>100.3184</v>
      </c>
      <c r="J308" s="19">
        <v>35.9</v>
      </c>
      <c r="K308" s="19">
        <f t="shared" si="6"/>
        <v>-64.418399999999991</v>
      </c>
      <c r="L308" s="70" t="s">
        <v>77</v>
      </c>
      <c r="M308" s="19">
        <v>35.9</v>
      </c>
      <c r="N308" s="19"/>
      <c r="O308" s="19"/>
      <c r="P308" s="19"/>
      <c r="Q308" s="118"/>
      <c r="R308" s="118"/>
      <c r="S308" s="119"/>
      <c r="T308" s="119"/>
      <c r="U308" s="119"/>
      <c r="V308" s="119"/>
      <c r="W308" s="119"/>
      <c r="X308" s="119"/>
      <c r="Y308" s="119"/>
      <c r="Z308" s="132"/>
    </row>
    <row r="309" spans="1:26" s="21" customFormat="1" ht="69.75" outlineLevel="1">
      <c r="A309" s="55" t="s">
        <v>587</v>
      </c>
      <c r="B309" s="106"/>
      <c r="C309" s="49" t="s">
        <v>312</v>
      </c>
      <c r="D309" s="63" t="s">
        <v>401</v>
      </c>
      <c r="E309" s="14">
        <v>6</v>
      </c>
      <c r="F309" s="55"/>
      <c r="G309" s="55">
        <v>2020</v>
      </c>
      <c r="H309" s="106"/>
      <c r="I309" s="19">
        <v>182.19</v>
      </c>
      <c r="J309" s="19"/>
      <c r="K309" s="19">
        <f t="shared" si="6"/>
        <v>-182.19</v>
      </c>
      <c r="L309" s="70" t="s">
        <v>78</v>
      </c>
      <c r="M309" s="19"/>
      <c r="N309" s="19"/>
      <c r="O309" s="19"/>
      <c r="P309" s="19"/>
      <c r="Q309" s="118"/>
      <c r="R309" s="118"/>
      <c r="S309" s="119"/>
      <c r="T309" s="119"/>
      <c r="U309" s="119"/>
      <c r="V309" s="119"/>
      <c r="W309" s="119"/>
      <c r="X309" s="119"/>
      <c r="Y309" s="119"/>
      <c r="Z309" s="132"/>
    </row>
    <row r="310" spans="1:26" s="21" customFormat="1" ht="69.75" outlineLevel="1">
      <c r="A310" s="55" t="s">
        <v>588</v>
      </c>
      <c r="B310" s="106"/>
      <c r="C310" s="49" t="s">
        <v>313</v>
      </c>
      <c r="D310" s="63" t="s">
        <v>401</v>
      </c>
      <c r="E310" s="14">
        <v>7</v>
      </c>
      <c r="F310" s="55"/>
      <c r="G310" s="55">
        <v>2020</v>
      </c>
      <c r="H310" s="106"/>
      <c r="I310" s="19">
        <v>2310</v>
      </c>
      <c r="J310" s="19"/>
      <c r="K310" s="19">
        <f t="shared" si="6"/>
        <v>-2310</v>
      </c>
      <c r="L310" s="70" t="s">
        <v>78</v>
      </c>
      <c r="M310" s="19"/>
      <c r="N310" s="19"/>
      <c r="O310" s="19"/>
      <c r="P310" s="19"/>
      <c r="Q310" s="118"/>
      <c r="R310" s="118"/>
      <c r="S310" s="119"/>
      <c r="T310" s="119"/>
      <c r="U310" s="119"/>
      <c r="V310" s="119"/>
      <c r="W310" s="119"/>
      <c r="X310" s="119"/>
      <c r="Y310" s="119"/>
      <c r="Z310" s="132"/>
    </row>
    <row r="311" spans="1:26" s="21" customFormat="1" outlineLevel="1">
      <c r="A311" s="55" t="s">
        <v>589</v>
      </c>
      <c r="B311" s="106"/>
      <c r="C311" s="49" t="s">
        <v>314</v>
      </c>
      <c r="D311" s="63" t="s">
        <v>401</v>
      </c>
      <c r="E311" s="14">
        <v>8</v>
      </c>
      <c r="F311" s="55">
        <v>8</v>
      </c>
      <c r="G311" s="55">
        <v>2020</v>
      </c>
      <c r="H311" s="106"/>
      <c r="I311" s="19">
        <v>104</v>
      </c>
      <c r="J311" s="19">
        <v>104</v>
      </c>
      <c r="K311" s="19">
        <f t="shared" si="6"/>
        <v>0</v>
      </c>
      <c r="L311" s="70"/>
      <c r="M311" s="19">
        <v>104</v>
      </c>
      <c r="N311" s="19"/>
      <c r="O311" s="19"/>
      <c r="P311" s="19"/>
      <c r="Q311" s="118"/>
      <c r="R311" s="118"/>
      <c r="S311" s="119"/>
      <c r="T311" s="119"/>
      <c r="U311" s="119"/>
      <c r="V311" s="119"/>
      <c r="W311" s="119"/>
      <c r="X311" s="119"/>
      <c r="Y311" s="119"/>
      <c r="Z311" s="132"/>
    </row>
    <row r="312" spans="1:26" s="21" customFormat="1" outlineLevel="1">
      <c r="A312" s="55" t="s">
        <v>590</v>
      </c>
      <c r="B312" s="106"/>
      <c r="C312" s="49" t="s">
        <v>315</v>
      </c>
      <c r="D312" s="63" t="s">
        <v>401</v>
      </c>
      <c r="E312" s="14">
        <v>8</v>
      </c>
      <c r="F312" s="55">
        <v>8</v>
      </c>
      <c r="G312" s="55">
        <v>2020</v>
      </c>
      <c r="H312" s="106"/>
      <c r="I312" s="19">
        <v>129.44</v>
      </c>
      <c r="J312" s="19">
        <v>129.44</v>
      </c>
      <c r="K312" s="19">
        <f t="shared" si="6"/>
        <v>0</v>
      </c>
      <c r="L312" s="70"/>
      <c r="M312" s="19">
        <v>129.44</v>
      </c>
      <c r="N312" s="19"/>
      <c r="O312" s="19"/>
      <c r="P312" s="19"/>
      <c r="Q312" s="118"/>
      <c r="R312" s="118"/>
      <c r="S312" s="119"/>
      <c r="T312" s="119"/>
      <c r="U312" s="119"/>
      <c r="V312" s="119"/>
      <c r="W312" s="119"/>
      <c r="X312" s="119"/>
      <c r="Y312" s="119"/>
      <c r="Z312" s="132"/>
    </row>
    <row r="313" spans="1:26" s="21" customFormat="1" outlineLevel="1">
      <c r="A313" s="55" t="s">
        <v>591</v>
      </c>
      <c r="B313" s="106"/>
      <c r="C313" s="49" t="s">
        <v>316</v>
      </c>
      <c r="D313" s="63" t="s">
        <v>401</v>
      </c>
      <c r="E313" s="14">
        <v>2</v>
      </c>
      <c r="F313" s="55">
        <v>2</v>
      </c>
      <c r="G313" s="55">
        <v>2020</v>
      </c>
      <c r="H313" s="106"/>
      <c r="I313" s="19">
        <v>44.4</v>
      </c>
      <c r="J313" s="19">
        <v>43.4</v>
      </c>
      <c r="K313" s="19">
        <f t="shared" si="6"/>
        <v>-1</v>
      </c>
      <c r="L313" s="70" t="s">
        <v>77</v>
      </c>
      <c r="M313" s="19">
        <v>43.4</v>
      </c>
      <c r="N313" s="19"/>
      <c r="O313" s="19"/>
      <c r="P313" s="19"/>
      <c r="Q313" s="118"/>
      <c r="R313" s="118"/>
      <c r="S313" s="119"/>
      <c r="T313" s="119"/>
      <c r="U313" s="119"/>
      <c r="V313" s="119"/>
      <c r="W313" s="119"/>
      <c r="X313" s="119"/>
      <c r="Y313" s="119"/>
      <c r="Z313" s="132"/>
    </row>
    <row r="314" spans="1:26" s="21" customFormat="1" ht="46.5" outlineLevel="1">
      <c r="A314" s="55" t="s">
        <v>592</v>
      </c>
      <c r="B314" s="106"/>
      <c r="C314" s="49" t="s">
        <v>317</v>
      </c>
      <c r="D314" s="63" t="s">
        <v>401</v>
      </c>
      <c r="E314" s="14">
        <v>1</v>
      </c>
      <c r="F314" s="55">
        <v>1</v>
      </c>
      <c r="G314" s="55">
        <v>2020</v>
      </c>
      <c r="H314" s="106"/>
      <c r="I314" s="19">
        <v>63.199999999999996</v>
      </c>
      <c r="J314" s="19">
        <v>63.199999999999996</v>
      </c>
      <c r="K314" s="19">
        <f t="shared" si="6"/>
        <v>0</v>
      </c>
      <c r="L314" s="70"/>
      <c r="M314" s="19">
        <v>63.199999999999996</v>
      </c>
      <c r="N314" s="19"/>
      <c r="O314" s="19"/>
      <c r="P314" s="19"/>
      <c r="Q314" s="118"/>
      <c r="R314" s="118"/>
      <c r="S314" s="119"/>
      <c r="T314" s="119"/>
      <c r="U314" s="119"/>
      <c r="V314" s="119"/>
      <c r="W314" s="119"/>
      <c r="X314" s="119"/>
      <c r="Y314" s="119"/>
      <c r="Z314" s="132"/>
    </row>
    <row r="315" spans="1:26" s="21" customFormat="1" outlineLevel="1">
      <c r="A315" s="55" t="s">
        <v>593</v>
      </c>
      <c r="B315" s="106"/>
      <c r="C315" s="49" t="s">
        <v>207</v>
      </c>
      <c r="D315" s="63" t="s">
        <v>401</v>
      </c>
      <c r="E315" s="14">
        <v>8</v>
      </c>
      <c r="F315" s="55">
        <v>8</v>
      </c>
      <c r="G315" s="55">
        <v>2020</v>
      </c>
      <c r="H315" s="106"/>
      <c r="I315" s="19">
        <v>262.39999999999998</v>
      </c>
      <c r="J315" s="19">
        <v>153.6</v>
      </c>
      <c r="K315" s="19">
        <f t="shared" si="6"/>
        <v>-108.79999999999998</v>
      </c>
      <c r="L315" s="70" t="s">
        <v>77</v>
      </c>
      <c r="M315" s="19">
        <v>153.6</v>
      </c>
      <c r="N315" s="19"/>
      <c r="O315" s="19"/>
      <c r="P315" s="19"/>
      <c r="Q315" s="118"/>
      <c r="R315" s="118"/>
      <c r="S315" s="119"/>
      <c r="T315" s="119"/>
      <c r="U315" s="119"/>
      <c r="V315" s="119"/>
      <c r="W315" s="119"/>
      <c r="X315" s="119"/>
      <c r="Y315" s="119"/>
      <c r="Z315" s="132"/>
    </row>
    <row r="316" spans="1:26" s="21" customFormat="1" outlineLevel="1">
      <c r="A316" s="55" t="s">
        <v>594</v>
      </c>
      <c r="B316" s="106"/>
      <c r="C316" s="49" t="s">
        <v>208</v>
      </c>
      <c r="D316" s="63" t="s">
        <v>401</v>
      </c>
      <c r="E316" s="14">
        <v>10</v>
      </c>
      <c r="F316" s="55">
        <v>10</v>
      </c>
      <c r="G316" s="55">
        <v>2020</v>
      </c>
      <c r="H316" s="106"/>
      <c r="I316" s="19">
        <v>767.3</v>
      </c>
      <c r="J316" s="19">
        <v>767.3</v>
      </c>
      <c r="K316" s="19">
        <f t="shared" si="6"/>
        <v>0</v>
      </c>
      <c r="L316" s="70"/>
      <c r="M316" s="19">
        <v>767.3</v>
      </c>
      <c r="N316" s="19"/>
      <c r="O316" s="19"/>
      <c r="P316" s="19"/>
      <c r="Q316" s="118"/>
      <c r="R316" s="118"/>
      <c r="S316" s="119"/>
      <c r="T316" s="119"/>
      <c r="U316" s="119"/>
      <c r="V316" s="119"/>
      <c r="W316" s="119"/>
      <c r="X316" s="119"/>
      <c r="Y316" s="119"/>
      <c r="Z316" s="132"/>
    </row>
    <row r="317" spans="1:26" s="21" customFormat="1" ht="69.75" outlineLevel="1">
      <c r="A317" s="55" t="s">
        <v>595</v>
      </c>
      <c r="B317" s="106"/>
      <c r="C317" s="49" t="s">
        <v>209</v>
      </c>
      <c r="D317" s="63" t="s">
        <v>401</v>
      </c>
      <c r="E317" s="14">
        <v>1</v>
      </c>
      <c r="F317" s="55">
        <v>1</v>
      </c>
      <c r="G317" s="55">
        <v>2020</v>
      </c>
      <c r="H317" s="106"/>
      <c r="I317" s="19">
        <v>229.154</v>
      </c>
      <c r="J317" s="19">
        <v>229.154</v>
      </c>
      <c r="K317" s="19">
        <f t="shared" si="6"/>
        <v>0</v>
      </c>
      <c r="L317" s="70"/>
      <c r="M317" s="19">
        <v>229.154</v>
      </c>
      <c r="N317" s="19"/>
      <c r="O317" s="19"/>
      <c r="P317" s="19"/>
      <c r="Q317" s="118"/>
      <c r="R317" s="118"/>
      <c r="S317" s="119"/>
      <c r="T317" s="119"/>
      <c r="U317" s="119"/>
      <c r="V317" s="119"/>
      <c r="W317" s="119"/>
      <c r="X317" s="119"/>
      <c r="Y317" s="119"/>
      <c r="Z317" s="132"/>
    </row>
    <row r="318" spans="1:26" s="21" customFormat="1" outlineLevel="1">
      <c r="A318" s="55" t="s">
        <v>596</v>
      </c>
      <c r="B318" s="106"/>
      <c r="C318" s="49" t="s">
        <v>318</v>
      </c>
      <c r="D318" s="63" t="s">
        <v>401</v>
      </c>
      <c r="E318" s="14">
        <v>15</v>
      </c>
      <c r="F318" s="55">
        <v>15</v>
      </c>
      <c r="G318" s="55">
        <v>2020</v>
      </c>
      <c r="H318" s="106"/>
      <c r="I318" s="19">
        <v>225.39</v>
      </c>
      <c r="J318" s="19">
        <v>225.39</v>
      </c>
      <c r="K318" s="19">
        <f t="shared" si="6"/>
        <v>0</v>
      </c>
      <c r="L318" s="70"/>
      <c r="M318" s="19">
        <v>225.39</v>
      </c>
      <c r="N318" s="19"/>
      <c r="O318" s="19"/>
      <c r="P318" s="19"/>
      <c r="Q318" s="118"/>
      <c r="R318" s="118"/>
      <c r="S318" s="119"/>
      <c r="T318" s="119"/>
      <c r="U318" s="119"/>
      <c r="V318" s="119"/>
      <c r="W318" s="119"/>
      <c r="X318" s="119"/>
      <c r="Y318" s="119"/>
      <c r="Z318" s="132"/>
    </row>
    <row r="319" spans="1:26" s="21" customFormat="1" outlineLevel="1">
      <c r="A319" s="55" t="s">
        <v>597</v>
      </c>
      <c r="B319" s="106"/>
      <c r="C319" s="49" t="s">
        <v>319</v>
      </c>
      <c r="D319" s="63" t="s">
        <v>401</v>
      </c>
      <c r="E319" s="14">
        <v>12</v>
      </c>
      <c r="F319" s="55">
        <v>12</v>
      </c>
      <c r="G319" s="55">
        <v>2020</v>
      </c>
      <c r="H319" s="106"/>
      <c r="I319" s="19">
        <v>180.31200000000001</v>
      </c>
      <c r="J319" s="19">
        <v>180.31200000000001</v>
      </c>
      <c r="K319" s="19">
        <f t="shared" si="6"/>
        <v>0</v>
      </c>
      <c r="L319" s="70"/>
      <c r="M319" s="19">
        <v>180.31200000000001</v>
      </c>
      <c r="N319" s="19"/>
      <c r="O319" s="19"/>
      <c r="P319" s="19"/>
      <c r="Q319" s="118"/>
      <c r="R319" s="118"/>
      <c r="S319" s="119"/>
      <c r="T319" s="119"/>
      <c r="U319" s="119"/>
      <c r="V319" s="119"/>
      <c r="W319" s="119"/>
      <c r="X319" s="119"/>
      <c r="Y319" s="119"/>
      <c r="Z319" s="132"/>
    </row>
    <row r="320" spans="1:26" s="21" customFormat="1" outlineLevel="1">
      <c r="A320" s="55" t="s">
        <v>598</v>
      </c>
      <c r="B320" s="106"/>
      <c r="C320" s="49" t="s">
        <v>320</v>
      </c>
      <c r="D320" s="63" t="s">
        <v>401</v>
      </c>
      <c r="E320" s="14">
        <v>9</v>
      </c>
      <c r="F320" s="55">
        <v>9</v>
      </c>
      <c r="G320" s="55">
        <v>2020</v>
      </c>
      <c r="H320" s="106"/>
      <c r="I320" s="19">
        <v>150.99299999999999</v>
      </c>
      <c r="J320" s="19">
        <v>150.99299999999999</v>
      </c>
      <c r="K320" s="19">
        <f t="shared" si="6"/>
        <v>0</v>
      </c>
      <c r="L320" s="70"/>
      <c r="M320" s="19">
        <v>150.99299999999999</v>
      </c>
      <c r="N320" s="19"/>
      <c r="O320" s="19"/>
      <c r="P320" s="19"/>
      <c r="Q320" s="118"/>
      <c r="R320" s="118"/>
      <c r="S320" s="119"/>
      <c r="T320" s="119"/>
      <c r="U320" s="119"/>
      <c r="V320" s="119"/>
      <c r="W320" s="119"/>
      <c r="X320" s="119"/>
      <c r="Y320" s="119"/>
      <c r="Z320" s="132"/>
    </row>
    <row r="321" spans="1:26" s="21" customFormat="1" outlineLevel="1">
      <c r="A321" s="55" t="s">
        <v>599</v>
      </c>
      <c r="B321" s="106"/>
      <c r="C321" s="49" t="s">
        <v>321</v>
      </c>
      <c r="D321" s="63" t="s">
        <v>401</v>
      </c>
      <c r="E321" s="14">
        <v>3</v>
      </c>
      <c r="F321" s="55">
        <v>3</v>
      </c>
      <c r="G321" s="55">
        <v>2020</v>
      </c>
      <c r="H321" s="106"/>
      <c r="I321" s="19">
        <v>1394.5889999999999</v>
      </c>
      <c r="J321" s="19">
        <v>1394.5889999999999</v>
      </c>
      <c r="K321" s="19">
        <f t="shared" si="6"/>
        <v>0</v>
      </c>
      <c r="L321" s="70"/>
      <c r="M321" s="19">
        <v>1394.5889999999999</v>
      </c>
      <c r="N321" s="19"/>
      <c r="O321" s="19"/>
      <c r="P321" s="19"/>
      <c r="Q321" s="118"/>
      <c r="R321" s="118"/>
      <c r="S321" s="119"/>
      <c r="T321" s="119"/>
      <c r="U321" s="119"/>
      <c r="V321" s="119"/>
      <c r="W321" s="119"/>
      <c r="X321" s="119"/>
      <c r="Y321" s="119"/>
      <c r="Z321" s="132"/>
    </row>
    <row r="322" spans="1:26" s="21" customFormat="1" outlineLevel="1">
      <c r="A322" s="55" t="s">
        <v>600</v>
      </c>
      <c r="B322" s="106"/>
      <c r="C322" s="49" t="s">
        <v>322</v>
      </c>
      <c r="D322" s="63" t="s">
        <v>401</v>
      </c>
      <c r="E322" s="14">
        <v>50</v>
      </c>
      <c r="F322" s="55">
        <v>50</v>
      </c>
      <c r="G322" s="55">
        <v>2020</v>
      </c>
      <c r="H322" s="106"/>
      <c r="I322" s="19">
        <v>499.2</v>
      </c>
      <c r="J322" s="19">
        <v>475</v>
      </c>
      <c r="K322" s="19">
        <f t="shared" si="6"/>
        <v>-24.199999999999989</v>
      </c>
      <c r="L322" s="70" t="s">
        <v>77</v>
      </c>
      <c r="M322" s="19">
        <v>475</v>
      </c>
      <c r="N322" s="19"/>
      <c r="O322" s="19"/>
      <c r="P322" s="19"/>
      <c r="Q322" s="118"/>
      <c r="R322" s="118"/>
      <c r="S322" s="119"/>
      <c r="T322" s="119"/>
      <c r="U322" s="119"/>
      <c r="V322" s="119"/>
      <c r="W322" s="119"/>
      <c r="X322" s="119"/>
      <c r="Y322" s="119"/>
      <c r="Z322" s="132"/>
    </row>
    <row r="323" spans="1:26" s="21" customFormat="1" outlineLevel="1">
      <c r="A323" s="55" t="s">
        <v>601</v>
      </c>
      <c r="B323" s="106"/>
      <c r="C323" s="49" t="s">
        <v>323</v>
      </c>
      <c r="D323" s="63" t="s">
        <v>401</v>
      </c>
      <c r="E323" s="14">
        <v>50</v>
      </c>
      <c r="F323" s="55">
        <v>50</v>
      </c>
      <c r="G323" s="55">
        <v>2020</v>
      </c>
      <c r="H323" s="106"/>
      <c r="I323" s="19">
        <v>348.32499999999999</v>
      </c>
      <c r="J323" s="19">
        <v>313.16449999999998</v>
      </c>
      <c r="K323" s="19">
        <f t="shared" si="6"/>
        <v>-35.160500000000013</v>
      </c>
      <c r="L323" s="70" t="s">
        <v>77</v>
      </c>
      <c r="M323" s="19">
        <v>313.16449999999998</v>
      </c>
      <c r="N323" s="19"/>
      <c r="O323" s="19"/>
      <c r="P323" s="19"/>
      <c r="Q323" s="118"/>
      <c r="R323" s="118"/>
      <c r="S323" s="119"/>
      <c r="T323" s="119"/>
      <c r="U323" s="119"/>
      <c r="V323" s="119"/>
      <c r="W323" s="119"/>
      <c r="X323" s="119"/>
      <c r="Y323" s="119"/>
      <c r="Z323" s="132"/>
    </row>
    <row r="324" spans="1:26" s="21" customFormat="1" outlineLevel="1">
      <c r="A324" s="55" t="s">
        <v>602</v>
      </c>
      <c r="B324" s="106"/>
      <c r="C324" s="49" t="s">
        <v>324</v>
      </c>
      <c r="D324" s="63" t="s">
        <v>401</v>
      </c>
      <c r="E324" s="14">
        <v>20</v>
      </c>
      <c r="F324" s="55">
        <v>20</v>
      </c>
      <c r="G324" s="55">
        <v>2020</v>
      </c>
      <c r="H324" s="106"/>
      <c r="I324" s="19">
        <v>363.79500000000002</v>
      </c>
      <c r="J324" s="19">
        <v>297.76</v>
      </c>
      <c r="K324" s="19">
        <f t="shared" si="6"/>
        <v>-66.035000000000025</v>
      </c>
      <c r="L324" s="70" t="s">
        <v>77</v>
      </c>
      <c r="M324" s="19">
        <v>297.76</v>
      </c>
      <c r="N324" s="19"/>
      <c r="O324" s="19"/>
      <c r="P324" s="19"/>
      <c r="Q324" s="118"/>
      <c r="R324" s="118"/>
      <c r="S324" s="119"/>
      <c r="T324" s="119"/>
      <c r="U324" s="119"/>
      <c r="V324" s="119"/>
      <c r="W324" s="119"/>
      <c r="X324" s="119"/>
      <c r="Y324" s="119"/>
      <c r="Z324" s="132"/>
    </row>
    <row r="325" spans="1:26" s="21" customFormat="1" ht="46.5" outlineLevel="1">
      <c r="A325" s="55" t="s">
        <v>603</v>
      </c>
      <c r="B325" s="106"/>
      <c r="C325" s="49" t="s">
        <v>325</v>
      </c>
      <c r="D325" s="63" t="s">
        <v>401</v>
      </c>
      <c r="E325" s="14">
        <v>7</v>
      </c>
      <c r="F325" s="55">
        <v>6</v>
      </c>
      <c r="G325" s="55">
        <v>2020</v>
      </c>
      <c r="H325" s="106"/>
      <c r="I325" s="19">
        <v>326.78625</v>
      </c>
      <c r="J325" s="19">
        <v>210</v>
      </c>
      <c r="K325" s="19">
        <f t="shared" si="6"/>
        <v>-116.78625</v>
      </c>
      <c r="L325" s="70" t="s">
        <v>676</v>
      </c>
      <c r="M325" s="19">
        <v>210</v>
      </c>
      <c r="N325" s="19"/>
      <c r="O325" s="19"/>
      <c r="P325" s="19"/>
      <c r="Q325" s="118"/>
      <c r="R325" s="118"/>
      <c r="S325" s="119"/>
      <c r="T325" s="119"/>
      <c r="U325" s="119"/>
      <c r="V325" s="119"/>
      <c r="W325" s="119"/>
      <c r="X325" s="119"/>
      <c r="Y325" s="119"/>
      <c r="Z325" s="132"/>
    </row>
    <row r="326" spans="1:26" s="21" customFormat="1" ht="69.75" outlineLevel="1">
      <c r="A326" s="55" t="s">
        <v>604</v>
      </c>
      <c r="B326" s="106"/>
      <c r="C326" s="49" t="s">
        <v>326</v>
      </c>
      <c r="D326" s="63" t="s">
        <v>401</v>
      </c>
      <c r="E326" s="14">
        <v>1</v>
      </c>
      <c r="F326" s="55"/>
      <c r="G326" s="55">
        <v>2020</v>
      </c>
      <c r="H326" s="106"/>
      <c r="I326" s="19">
        <v>123.64375</v>
      </c>
      <c r="J326" s="19"/>
      <c r="K326" s="19">
        <f t="shared" si="6"/>
        <v>-123.64375</v>
      </c>
      <c r="L326" s="70" t="s">
        <v>78</v>
      </c>
      <c r="M326" s="19"/>
      <c r="N326" s="19"/>
      <c r="O326" s="19"/>
      <c r="P326" s="19"/>
      <c r="Q326" s="118"/>
      <c r="R326" s="118"/>
      <c r="S326" s="119"/>
      <c r="T326" s="119"/>
      <c r="U326" s="119"/>
      <c r="V326" s="119"/>
      <c r="W326" s="119"/>
      <c r="X326" s="119"/>
      <c r="Y326" s="119"/>
      <c r="Z326" s="132"/>
    </row>
    <row r="327" spans="1:26" s="21" customFormat="1" ht="69.75" outlineLevel="1">
      <c r="A327" s="55" t="s">
        <v>605</v>
      </c>
      <c r="B327" s="106"/>
      <c r="C327" s="49" t="s">
        <v>210</v>
      </c>
      <c r="D327" s="63" t="s">
        <v>401</v>
      </c>
      <c r="E327" s="14">
        <v>1</v>
      </c>
      <c r="F327" s="55"/>
      <c r="G327" s="55">
        <v>2020</v>
      </c>
      <c r="H327" s="106"/>
      <c r="I327" s="19">
        <v>55.719000000000001</v>
      </c>
      <c r="J327" s="19"/>
      <c r="K327" s="19">
        <f t="shared" si="6"/>
        <v>-55.719000000000001</v>
      </c>
      <c r="L327" s="70" t="s">
        <v>78</v>
      </c>
      <c r="M327" s="19"/>
      <c r="N327" s="19"/>
      <c r="O327" s="19"/>
      <c r="P327" s="19"/>
      <c r="Q327" s="118"/>
      <c r="R327" s="118"/>
      <c r="S327" s="119"/>
      <c r="T327" s="119"/>
      <c r="U327" s="119"/>
      <c r="V327" s="119"/>
      <c r="W327" s="119"/>
      <c r="X327" s="119"/>
      <c r="Y327" s="119"/>
      <c r="Z327" s="132"/>
    </row>
    <row r="328" spans="1:26" s="21" customFormat="1" ht="69.75" outlineLevel="1">
      <c r="A328" s="55" t="s">
        <v>606</v>
      </c>
      <c r="B328" s="106"/>
      <c r="C328" s="49" t="s">
        <v>327</v>
      </c>
      <c r="D328" s="63" t="s">
        <v>401</v>
      </c>
      <c r="E328" s="14">
        <v>1</v>
      </c>
      <c r="F328" s="55"/>
      <c r="G328" s="55">
        <v>2020</v>
      </c>
      <c r="H328" s="106"/>
      <c r="I328" s="19">
        <v>100</v>
      </c>
      <c r="J328" s="19"/>
      <c r="K328" s="19">
        <f t="shared" si="6"/>
        <v>-100</v>
      </c>
      <c r="L328" s="70" t="s">
        <v>78</v>
      </c>
      <c r="M328" s="19"/>
      <c r="N328" s="19"/>
      <c r="O328" s="19"/>
      <c r="P328" s="19"/>
      <c r="Q328" s="118"/>
      <c r="R328" s="118"/>
      <c r="S328" s="119"/>
      <c r="T328" s="119"/>
      <c r="U328" s="119"/>
      <c r="V328" s="119"/>
      <c r="W328" s="119"/>
      <c r="X328" s="119"/>
      <c r="Y328" s="119"/>
      <c r="Z328" s="132"/>
    </row>
    <row r="329" spans="1:26" s="21" customFormat="1" outlineLevel="1">
      <c r="A329" s="55" t="s">
        <v>607</v>
      </c>
      <c r="B329" s="106"/>
      <c r="C329" s="49" t="s">
        <v>211</v>
      </c>
      <c r="D329" s="63" t="s">
        <v>401</v>
      </c>
      <c r="E329" s="14">
        <v>1</v>
      </c>
      <c r="F329" s="55">
        <v>1</v>
      </c>
      <c r="G329" s="55">
        <v>2020</v>
      </c>
      <c r="H329" s="106"/>
      <c r="I329" s="19">
        <v>79</v>
      </c>
      <c r="J329" s="19">
        <v>79</v>
      </c>
      <c r="K329" s="19">
        <f t="shared" si="6"/>
        <v>0</v>
      </c>
      <c r="L329" s="70"/>
      <c r="M329" s="19">
        <v>79</v>
      </c>
      <c r="N329" s="19"/>
      <c r="O329" s="19"/>
      <c r="P329" s="19"/>
      <c r="Q329" s="118"/>
      <c r="R329" s="118"/>
      <c r="S329" s="119"/>
      <c r="T329" s="119"/>
      <c r="U329" s="119"/>
      <c r="V329" s="119"/>
      <c r="W329" s="119"/>
      <c r="X329" s="119"/>
      <c r="Y329" s="119"/>
      <c r="Z329" s="132"/>
    </row>
    <row r="330" spans="1:26" s="21" customFormat="1" outlineLevel="1">
      <c r="A330" s="55" t="s">
        <v>608</v>
      </c>
      <c r="B330" s="106"/>
      <c r="C330" s="49" t="s">
        <v>214</v>
      </c>
      <c r="D330" s="63" t="s">
        <v>401</v>
      </c>
      <c r="E330" s="14">
        <v>9</v>
      </c>
      <c r="F330" s="55">
        <v>9</v>
      </c>
      <c r="G330" s="55">
        <v>2020</v>
      </c>
      <c r="H330" s="106"/>
      <c r="I330" s="19">
        <v>322.92</v>
      </c>
      <c r="J330" s="19">
        <v>301.5</v>
      </c>
      <c r="K330" s="19">
        <f t="shared" si="6"/>
        <v>-21.420000000000016</v>
      </c>
      <c r="L330" s="70" t="s">
        <v>77</v>
      </c>
      <c r="M330" s="19">
        <v>301.5</v>
      </c>
      <c r="N330" s="19"/>
      <c r="O330" s="19"/>
      <c r="P330" s="19"/>
      <c r="Q330" s="118"/>
      <c r="R330" s="118"/>
      <c r="S330" s="119"/>
      <c r="T330" s="119"/>
      <c r="U330" s="119"/>
      <c r="V330" s="119"/>
      <c r="W330" s="119"/>
      <c r="X330" s="119"/>
      <c r="Y330" s="119"/>
      <c r="Z330" s="132"/>
    </row>
    <row r="331" spans="1:26" s="21" customFormat="1" outlineLevel="1">
      <c r="A331" s="55" t="s">
        <v>609</v>
      </c>
      <c r="B331" s="106"/>
      <c r="C331" s="49" t="s">
        <v>49</v>
      </c>
      <c r="D331" s="63" t="s">
        <v>401</v>
      </c>
      <c r="E331" s="14">
        <v>5</v>
      </c>
      <c r="F331" s="55">
        <v>5</v>
      </c>
      <c r="G331" s="55">
        <v>2020</v>
      </c>
      <c r="H331" s="106"/>
      <c r="I331" s="19">
        <v>925</v>
      </c>
      <c r="J331" s="19">
        <v>925</v>
      </c>
      <c r="K331" s="19">
        <f t="shared" si="6"/>
        <v>0</v>
      </c>
      <c r="L331" s="70"/>
      <c r="M331" s="19">
        <v>925</v>
      </c>
      <c r="N331" s="19"/>
      <c r="O331" s="19"/>
      <c r="P331" s="19"/>
      <c r="Q331" s="118"/>
      <c r="R331" s="118"/>
      <c r="S331" s="119"/>
      <c r="T331" s="119"/>
      <c r="U331" s="119"/>
      <c r="V331" s="119"/>
      <c r="W331" s="119"/>
      <c r="X331" s="119"/>
      <c r="Y331" s="119"/>
      <c r="Z331" s="132"/>
    </row>
    <row r="332" spans="1:26" s="21" customFormat="1" outlineLevel="1">
      <c r="A332" s="55" t="s">
        <v>610</v>
      </c>
      <c r="B332" s="106"/>
      <c r="C332" s="49" t="s">
        <v>215</v>
      </c>
      <c r="D332" s="63" t="s">
        <v>401</v>
      </c>
      <c r="E332" s="14">
        <v>1</v>
      </c>
      <c r="F332" s="55">
        <v>1</v>
      </c>
      <c r="G332" s="55">
        <v>2020</v>
      </c>
      <c r="H332" s="106"/>
      <c r="I332" s="19">
        <v>744.14699999999993</v>
      </c>
      <c r="J332" s="19">
        <v>744.14699999999993</v>
      </c>
      <c r="K332" s="19">
        <f t="shared" si="6"/>
        <v>0</v>
      </c>
      <c r="L332" s="70"/>
      <c r="M332" s="19">
        <v>744.14699999999993</v>
      </c>
      <c r="N332" s="19"/>
      <c r="O332" s="19"/>
      <c r="P332" s="19"/>
      <c r="Q332" s="118"/>
      <c r="R332" s="118"/>
      <c r="S332" s="119"/>
      <c r="T332" s="119"/>
      <c r="U332" s="119"/>
      <c r="V332" s="119"/>
      <c r="W332" s="119"/>
      <c r="X332" s="119"/>
      <c r="Y332" s="119"/>
      <c r="Z332" s="132"/>
    </row>
    <row r="333" spans="1:26" s="21" customFormat="1" outlineLevel="1">
      <c r="A333" s="55" t="s">
        <v>611</v>
      </c>
      <c r="B333" s="106"/>
      <c r="C333" s="49" t="s">
        <v>50</v>
      </c>
      <c r="D333" s="63" t="s">
        <v>401</v>
      </c>
      <c r="E333" s="14">
        <v>1</v>
      </c>
      <c r="F333" s="55">
        <v>1</v>
      </c>
      <c r="G333" s="55">
        <v>2020</v>
      </c>
      <c r="H333" s="106"/>
      <c r="I333" s="19">
        <v>607.125</v>
      </c>
      <c r="J333" s="19">
        <v>607.125</v>
      </c>
      <c r="K333" s="19">
        <f t="shared" si="6"/>
        <v>0</v>
      </c>
      <c r="L333" s="70"/>
      <c r="M333" s="19">
        <v>607.125</v>
      </c>
      <c r="N333" s="19"/>
      <c r="O333" s="19"/>
      <c r="P333" s="19"/>
      <c r="Q333" s="118"/>
      <c r="R333" s="118"/>
      <c r="S333" s="119"/>
      <c r="T333" s="119"/>
      <c r="U333" s="119"/>
      <c r="V333" s="119"/>
      <c r="W333" s="119"/>
      <c r="X333" s="119"/>
      <c r="Y333" s="119"/>
      <c r="Z333" s="132"/>
    </row>
    <row r="334" spans="1:26" s="21" customFormat="1" outlineLevel="1">
      <c r="A334" s="55" t="s">
        <v>612</v>
      </c>
      <c r="B334" s="106"/>
      <c r="C334" s="49" t="s">
        <v>51</v>
      </c>
      <c r="D334" s="63" t="s">
        <v>401</v>
      </c>
      <c r="E334" s="14">
        <v>1</v>
      </c>
      <c r="F334" s="55">
        <v>1</v>
      </c>
      <c r="G334" s="55">
        <v>2020</v>
      </c>
      <c r="H334" s="106"/>
      <c r="I334" s="19">
        <v>114.14699999999999</v>
      </c>
      <c r="J334" s="19">
        <v>114.14699999999999</v>
      </c>
      <c r="K334" s="19">
        <f t="shared" si="6"/>
        <v>0</v>
      </c>
      <c r="L334" s="70"/>
      <c r="M334" s="19">
        <v>114.14699999999999</v>
      </c>
      <c r="N334" s="19"/>
      <c r="O334" s="19"/>
      <c r="P334" s="19"/>
      <c r="Q334" s="118"/>
      <c r="R334" s="118"/>
      <c r="S334" s="119"/>
      <c r="T334" s="119"/>
      <c r="U334" s="119"/>
      <c r="V334" s="119"/>
      <c r="W334" s="119"/>
      <c r="X334" s="119"/>
      <c r="Y334" s="119"/>
      <c r="Z334" s="132"/>
    </row>
    <row r="335" spans="1:26" s="21" customFormat="1" ht="69.75" outlineLevel="1">
      <c r="A335" s="55" t="s">
        <v>613</v>
      </c>
      <c r="B335" s="106"/>
      <c r="C335" s="49" t="s">
        <v>52</v>
      </c>
      <c r="D335" s="63" t="s">
        <v>401</v>
      </c>
      <c r="E335" s="14">
        <v>1</v>
      </c>
      <c r="F335" s="55"/>
      <c r="G335" s="55">
        <v>2020</v>
      </c>
      <c r="H335" s="106"/>
      <c r="I335" s="19">
        <v>3035.4749999999999</v>
      </c>
      <c r="J335" s="19"/>
      <c r="K335" s="19">
        <f t="shared" ref="K335:K350" si="7">J335-I335</f>
        <v>-3035.4749999999999</v>
      </c>
      <c r="L335" s="70" t="s">
        <v>78</v>
      </c>
      <c r="M335" s="19"/>
      <c r="N335" s="19"/>
      <c r="O335" s="19"/>
      <c r="P335" s="19"/>
      <c r="Q335" s="118"/>
      <c r="R335" s="118"/>
      <c r="S335" s="119"/>
      <c r="T335" s="119"/>
      <c r="U335" s="119"/>
      <c r="V335" s="119"/>
      <c r="W335" s="119"/>
      <c r="X335" s="119"/>
      <c r="Y335" s="119"/>
      <c r="Z335" s="132"/>
    </row>
    <row r="336" spans="1:26" s="21" customFormat="1" ht="46.5" outlineLevel="1">
      <c r="A336" s="55" t="s">
        <v>614</v>
      </c>
      <c r="B336" s="106"/>
      <c r="C336" s="49" t="s">
        <v>216</v>
      </c>
      <c r="D336" s="63" t="s">
        <v>401</v>
      </c>
      <c r="E336" s="14">
        <v>2</v>
      </c>
      <c r="F336" s="55">
        <v>2</v>
      </c>
      <c r="G336" s="55">
        <v>2020</v>
      </c>
      <c r="H336" s="106"/>
      <c r="I336" s="19">
        <v>86.017859999999999</v>
      </c>
      <c r="J336" s="19">
        <v>70</v>
      </c>
      <c r="K336" s="19">
        <f t="shared" si="7"/>
        <v>-16.017859999999999</v>
      </c>
      <c r="L336" s="70" t="s">
        <v>77</v>
      </c>
      <c r="M336" s="19">
        <v>70</v>
      </c>
      <c r="N336" s="19"/>
      <c r="O336" s="19"/>
      <c r="P336" s="19"/>
      <c r="Q336" s="118"/>
      <c r="R336" s="118"/>
      <c r="S336" s="119"/>
      <c r="T336" s="119"/>
      <c r="U336" s="119"/>
      <c r="V336" s="119"/>
      <c r="W336" s="119"/>
      <c r="X336" s="119"/>
      <c r="Y336" s="119"/>
      <c r="Z336" s="132"/>
    </row>
    <row r="337" spans="1:26" s="21" customFormat="1" ht="186" outlineLevel="1">
      <c r="A337" s="55" t="s">
        <v>615</v>
      </c>
      <c r="B337" s="106"/>
      <c r="C337" s="49" t="s">
        <v>740</v>
      </c>
      <c r="D337" s="63" t="s">
        <v>401</v>
      </c>
      <c r="E337" s="14">
        <v>15</v>
      </c>
      <c r="F337" s="55"/>
      <c r="G337" s="55">
        <v>2020</v>
      </c>
      <c r="H337" s="106"/>
      <c r="I337" s="19">
        <v>8112</v>
      </c>
      <c r="J337" s="19"/>
      <c r="K337" s="19">
        <f t="shared" si="7"/>
        <v>-8112</v>
      </c>
      <c r="L337" s="70" t="s">
        <v>736</v>
      </c>
      <c r="M337" s="19"/>
      <c r="N337" s="19"/>
      <c r="O337" s="19"/>
      <c r="P337" s="19"/>
      <c r="Q337" s="118"/>
      <c r="R337" s="118"/>
      <c r="S337" s="119"/>
      <c r="T337" s="119"/>
      <c r="U337" s="119"/>
      <c r="V337" s="119"/>
      <c r="W337" s="119"/>
      <c r="X337" s="119"/>
      <c r="Y337" s="119"/>
      <c r="Z337" s="132"/>
    </row>
    <row r="338" spans="1:26" s="21" customFormat="1" ht="209.25" outlineLevel="1">
      <c r="A338" s="55" t="s">
        <v>616</v>
      </c>
      <c r="B338" s="106"/>
      <c r="C338" s="49" t="s">
        <v>212</v>
      </c>
      <c r="D338" s="63" t="s">
        <v>401</v>
      </c>
      <c r="E338" s="14">
        <v>10</v>
      </c>
      <c r="F338" s="55">
        <v>36</v>
      </c>
      <c r="G338" s="55">
        <v>2020</v>
      </c>
      <c r="H338" s="106"/>
      <c r="I338" s="19">
        <v>2601.3919999999998</v>
      </c>
      <c r="J338" s="19">
        <v>9365.011199999999</v>
      </c>
      <c r="K338" s="19">
        <f>J338-I338</f>
        <v>6763.6191999999992</v>
      </c>
      <c r="L338" s="70" t="s">
        <v>737</v>
      </c>
      <c r="M338" s="19">
        <v>9365.011199999999</v>
      </c>
      <c r="N338" s="19"/>
      <c r="O338" s="19"/>
      <c r="P338" s="19"/>
      <c r="Q338" s="118"/>
      <c r="R338" s="118"/>
      <c r="S338" s="119"/>
      <c r="T338" s="119"/>
      <c r="U338" s="119"/>
      <c r="V338" s="119"/>
      <c r="W338" s="119"/>
      <c r="X338" s="119"/>
      <c r="Y338" s="119"/>
      <c r="Z338" s="132"/>
    </row>
    <row r="339" spans="1:26" s="21" customFormat="1" ht="162.75" outlineLevel="1">
      <c r="A339" s="55" t="s">
        <v>617</v>
      </c>
      <c r="B339" s="106"/>
      <c r="C339" s="49" t="s">
        <v>213</v>
      </c>
      <c r="D339" s="63" t="s">
        <v>401</v>
      </c>
      <c r="E339" s="14">
        <v>20</v>
      </c>
      <c r="F339" s="55">
        <v>35</v>
      </c>
      <c r="G339" s="55">
        <v>2020</v>
      </c>
      <c r="H339" s="106"/>
      <c r="I339" s="19">
        <v>1854.1679999999999</v>
      </c>
      <c r="J339" s="19">
        <v>3244.7939999999999</v>
      </c>
      <c r="K339" s="19">
        <f>J339-I339</f>
        <v>1390.626</v>
      </c>
      <c r="L339" s="70" t="s">
        <v>735</v>
      </c>
      <c r="M339" s="19">
        <v>3244.7939999999999</v>
      </c>
      <c r="N339" s="19"/>
      <c r="O339" s="19"/>
      <c r="P339" s="19"/>
      <c r="Q339" s="118"/>
      <c r="R339" s="118"/>
      <c r="S339" s="119"/>
      <c r="T339" s="119"/>
      <c r="U339" s="119"/>
      <c r="V339" s="119"/>
      <c r="W339" s="119"/>
      <c r="X339" s="119"/>
      <c r="Y339" s="119"/>
      <c r="Z339" s="132"/>
    </row>
    <row r="340" spans="1:26" s="21" customFormat="1" ht="69.75" outlineLevel="1">
      <c r="A340" s="55" t="s">
        <v>618</v>
      </c>
      <c r="B340" s="106"/>
      <c r="C340" s="49" t="s">
        <v>48</v>
      </c>
      <c r="D340" s="63" t="s">
        <v>401</v>
      </c>
      <c r="E340" s="14">
        <v>5</v>
      </c>
      <c r="F340" s="55"/>
      <c r="G340" s="55">
        <v>2020</v>
      </c>
      <c r="H340" s="106"/>
      <c r="I340" s="19">
        <v>121.53125</v>
      </c>
      <c r="J340" s="19"/>
      <c r="K340" s="19">
        <f t="shared" si="7"/>
        <v>-121.53125</v>
      </c>
      <c r="L340" s="70" t="s">
        <v>78</v>
      </c>
      <c r="M340" s="19"/>
      <c r="N340" s="19"/>
      <c r="O340" s="19"/>
      <c r="P340" s="19"/>
      <c r="Q340" s="118"/>
      <c r="R340" s="118"/>
      <c r="S340" s="119"/>
      <c r="T340" s="119"/>
      <c r="U340" s="119"/>
      <c r="V340" s="119"/>
      <c r="W340" s="119"/>
      <c r="X340" s="119"/>
      <c r="Y340" s="119"/>
      <c r="Z340" s="132"/>
    </row>
    <row r="341" spans="1:26" s="21" customFormat="1" ht="69.75" outlineLevel="1">
      <c r="A341" s="55" t="s">
        <v>619</v>
      </c>
      <c r="B341" s="106"/>
      <c r="C341" s="49" t="s">
        <v>217</v>
      </c>
      <c r="D341" s="63" t="s">
        <v>401</v>
      </c>
      <c r="E341" s="14">
        <v>1</v>
      </c>
      <c r="F341" s="55"/>
      <c r="G341" s="55">
        <v>2020</v>
      </c>
      <c r="H341" s="106"/>
      <c r="I341" s="19">
        <v>26.633040000000001</v>
      </c>
      <c r="J341" s="19"/>
      <c r="K341" s="19">
        <f t="shared" si="7"/>
        <v>-26.633040000000001</v>
      </c>
      <c r="L341" s="70" t="s">
        <v>78</v>
      </c>
      <c r="M341" s="19"/>
      <c r="N341" s="19"/>
      <c r="O341" s="19"/>
      <c r="P341" s="19"/>
      <c r="Q341" s="118"/>
      <c r="R341" s="118"/>
      <c r="S341" s="119"/>
      <c r="T341" s="119"/>
      <c r="U341" s="119"/>
      <c r="V341" s="119"/>
      <c r="W341" s="119"/>
      <c r="X341" s="119"/>
      <c r="Y341" s="119"/>
      <c r="Z341" s="132"/>
    </row>
    <row r="342" spans="1:26" s="21" customFormat="1" outlineLevel="1">
      <c r="A342" s="55" t="s">
        <v>620</v>
      </c>
      <c r="B342" s="106"/>
      <c r="C342" s="49" t="s">
        <v>218</v>
      </c>
      <c r="D342" s="63" t="s">
        <v>401</v>
      </c>
      <c r="E342" s="14">
        <v>1</v>
      </c>
      <c r="F342" s="55">
        <v>1</v>
      </c>
      <c r="G342" s="55">
        <v>2020</v>
      </c>
      <c r="H342" s="106"/>
      <c r="I342" s="19">
        <v>25.824110000000001</v>
      </c>
      <c r="J342" s="19">
        <v>25.824000000000002</v>
      </c>
      <c r="K342" s="19">
        <f t="shared" si="7"/>
        <v>-1.0999999999938836E-4</v>
      </c>
      <c r="L342" s="70"/>
      <c r="M342" s="19">
        <v>25.824000000000002</v>
      </c>
      <c r="N342" s="19"/>
      <c r="O342" s="19"/>
      <c r="P342" s="19"/>
      <c r="Q342" s="118"/>
      <c r="R342" s="118"/>
      <c r="S342" s="119"/>
      <c r="T342" s="119"/>
      <c r="U342" s="119"/>
      <c r="V342" s="119"/>
      <c r="W342" s="119"/>
      <c r="X342" s="119"/>
      <c r="Y342" s="119"/>
      <c r="Z342" s="132"/>
    </row>
    <row r="343" spans="1:26" s="21" customFormat="1" ht="69.75" outlineLevel="1">
      <c r="A343" s="55" t="s">
        <v>621</v>
      </c>
      <c r="B343" s="106"/>
      <c r="C343" s="49" t="s">
        <v>219</v>
      </c>
      <c r="D343" s="63" t="s">
        <v>401</v>
      </c>
      <c r="E343" s="14">
        <v>1</v>
      </c>
      <c r="F343" s="55"/>
      <c r="G343" s="55">
        <v>2020</v>
      </c>
      <c r="H343" s="106"/>
      <c r="I343" s="19">
        <v>25.758929999999999</v>
      </c>
      <c r="J343" s="19"/>
      <c r="K343" s="19">
        <f t="shared" si="7"/>
        <v>-25.758929999999999</v>
      </c>
      <c r="L343" s="70" t="s">
        <v>78</v>
      </c>
      <c r="M343" s="19"/>
      <c r="N343" s="19"/>
      <c r="O343" s="19"/>
      <c r="P343" s="19"/>
      <c r="Q343" s="118"/>
      <c r="R343" s="118"/>
      <c r="S343" s="119"/>
      <c r="T343" s="119"/>
      <c r="U343" s="119"/>
      <c r="V343" s="119"/>
      <c r="W343" s="119"/>
      <c r="X343" s="119"/>
      <c r="Y343" s="119"/>
      <c r="Z343" s="132"/>
    </row>
    <row r="344" spans="1:26" s="21" customFormat="1" ht="46.5" outlineLevel="1">
      <c r="A344" s="55" t="s">
        <v>622</v>
      </c>
      <c r="B344" s="106"/>
      <c r="C344" s="49" t="s">
        <v>220</v>
      </c>
      <c r="D344" s="63" t="s">
        <v>401</v>
      </c>
      <c r="E344" s="14">
        <v>10</v>
      </c>
      <c r="F344" s="55">
        <v>10</v>
      </c>
      <c r="G344" s="55">
        <v>2020</v>
      </c>
      <c r="H344" s="106"/>
      <c r="I344" s="19">
        <v>5.6</v>
      </c>
      <c r="J344" s="19">
        <v>5</v>
      </c>
      <c r="K344" s="19">
        <f t="shared" si="7"/>
        <v>-0.59999999999999964</v>
      </c>
      <c r="L344" s="70" t="s">
        <v>77</v>
      </c>
      <c r="M344" s="19">
        <v>5</v>
      </c>
      <c r="N344" s="19"/>
      <c r="O344" s="19"/>
      <c r="P344" s="19"/>
      <c r="Q344" s="118"/>
      <c r="R344" s="118"/>
      <c r="S344" s="119"/>
      <c r="T344" s="119"/>
      <c r="U344" s="119"/>
      <c r="V344" s="119"/>
      <c r="W344" s="119"/>
      <c r="X344" s="119"/>
      <c r="Y344" s="119"/>
      <c r="Z344" s="132"/>
    </row>
    <row r="345" spans="1:26" s="21" customFormat="1" ht="69.75" outlineLevel="1">
      <c r="A345" s="55" t="s">
        <v>623</v>
      </c>
      <c r="B345" s="106"/>
      <c r="C345" s="49" t="s">
        <v>221</v>
      </c>
      <c r="D345" s="63" t="s">
        <v>401</v>
      </c>
      <c r="E345" s="14"/>
      <c r="F345" s="55">
        <v>2</v>
      </c>
      <c r="G345" s="55">
        <v>2020</v>
      </c>
      <c r="H345" s="106"/>
      <c r="I345" s="19"/>
      <c r="J345" s="19">
        <v>581.32730000000004</v>
      </c>
      <c r="K345" s="19">
        <f t="shared" si="7"/>
        <v>581.32730000000004</v>
      </c>
      <c r="L345" s="70" t="s">
        <v>677</v>
      </c>
      <c r="M345" s="19">
        <v>581.32730000000004</v>
      </c>
      <c r="N345" s="19"/>
      <c r="O345" s="19"/>
      <c r="P345" s="19"/>
      <c r="Q345" s="118"/>
      <c r="R345" s="118"/>
      <c r="S345" s="119"/>
      <c r="T345" s="119"/>
      <c r="U345" s="119"/>
      <c r="V345" s="119"/>
      <c r="W345" s="119"/>
      <c r="X345" s="119"/>
      <c r="Y345" s="119"/>
      <c r="Z345" s="132"/>
    </row>
    <row r="346" spans="1:26" s="21" customFormat="1" ht="69.75" outlineLevel="1">
      <c r="A346" s="55" t="s">
        <v>624</v>
      </c>
      <c r="B346" s="106"/>
      <c r="C346" s="49" t="s">
        <v>739</v>
      </c>
      <c r="D346" s="63" t="s">
        <v>401</v>
      </c>
      <c r="E346" s="14"/>
      <c r="F346" s="55">
        <v>3</v>
      </c>
      <c r="G346" s="55">
        <v>2020</v>
      </c>
      <c r="H346" s="106"/>
      <c r="I346" s="19"/>
      <c r="J346" s="19">
        <v>119.01900000000001</v>
      </c>
      <c r="K346" s="19">
        <f t="shared" si="7"/>
        <v>119.01900000000001</v>
      </c>
      <c r="L346" s="70" t="s">
        <v>677</v>
      </c>
      <c r="M346" s="19">
        <v>119.01900000000001</v>
      </c>
      <c r="N346" s="19"/>
      <c r="O346" s="19"/>
      <c r="P346" s="19"/>
      <c r="Q346" s="118"/>
      <c r="R346" s="118"/>
      <c r="S346" s="119"/>
      <c r="T346" s="119"/>
      <c r="U346" s="119"/>
      <c r="V346" s="119"/>
      <c r="W346" s="119"/>
      <c r="X346" s="119"/>
      <c r="Y346" s="119"/>
      <c r="Z346" s="132"/>
    </row>
    <row r="347" spans="1:26" s="21" customFormat="1" ht="69.75" outlineLevel="1">
      <c r="A347" s="55" t="s">
        <v>625</v>
      </c>
      <c r="B347" s="106"/>
      <c r="C347" s="49" t="s">
        <v>222</v>
      </c>
      <c r="D347" s="63" t="s">
        <v>401</v>
      </c>
      <c r="E347" s="14"/>
      <c r="F347" s="55">
        <v>3</v>
      </c>
      <c r="G347" s="55">
        <v>2020</v>
      </c>
      <c r="H347" s="106"/>
      <c r="I347" s="19"/>
      <c r="J347" s="19">
        <v>296.91899999999998</v>
      </c>
      <c r="K347" s="19">
        <f t="shared" si="7"/>
        <v>296.91899999999998</v>
      </c>
      <c r="L347" s="70" t="s">
        <v>677</v>
      </c>
      <c r="M347" s="19">
        <v>296.91899999999998</v>
      </c>
      <c r="N347" s="19"/>
      <c r="O347" s="19"/>
      <c r="P347" s="19"/>
      <c r="Q347" s="118"/>
      <c r="R347" s="118"/>
      <c r="S347" s="119"/>
      <c r="T347" s="119"/>
      <c r="U347" s="119"/>
      <c r="V347" s="119"/>
      <c r="W347" s="119"/>
      <c r="X347" s="119"/>
      <c r="Y347" s="119"/>
      <c r="Z347" s="132"/>
    </row>
    <row r="348" spans="1:26" s="21" customFormat="1" ht="69.75" outlineLevel="1">
      <c r="A348" s="55" t="s">
        <v>626</v>
      </c>
      <c r="B348" s="106"/>
      <c r="C348" s="49" t="s">
        <v>223</v>
      </c>
      <c r="D348" s="63" t="s">
        <v>401</v>
      </c>
      <c r="E348" s="14"/>
      <c r="F348" s="55">
        <v>2</v>
      </c>
      <c r="G348" s="55">
        <v>2020</v>
      </c>
      <c r="H348" s="106"/>
      <c r="I348" s="19"/>
      <c r="J348" s="19">
        <v>45.8</v>
      </c>
      <c r="K348" s="19">
        <f t="shared" si="7"/>
        <v>45.8</v>
      </c>
      <c r="L348" s="70" t="s">
        <v>677</v>
      </c>
      <c r="M348" s="19">
        <v>45.8</v>
      </c>
      <c r="N348" s="19"/>
      <c r="O348" s="19"/>
      <c r="P348" s="19"/>
      <c r="Q348" s="118"/>
      <c r="R348" s="118"/>
      <c r="S348" s="119"/>
      <c r="T348" s="119"/>
      <c r="U348" s="119"/>
      <c r="V348" s="119"/>
      <c r="W348" s="119"/>
      <c r="X348" s="119"/>
      <c r="Y348" s="119"/>
      <c r="Z348" s="132"/>
    </row>
    <row r="349" spans="1:26" s="21" customFormat="1" ht="116.25" outlineLevel="1">
      <c r="A349" s="55" t="s">
        <v>627</v>
      </c>
      <c r="B349" s="106"/>
      <c r="C349" s="49" t="s">
        <v>224</v>
      </c>
      <c r="D349" s="63" t="s">
        <v>401</v>
      </c>
      <c r="E349" s="14"/>
      <c r="F349" s="55">
        <v>3</v>
      </c>
      <c r="G349" s="55">
        <v>2020</v>
      </c>
      <c r="H349" s="106"/>
      <c r="I349" s="19"/>
      <c r="J349" s="19">
        <v>1500</v>
      </c>
      <c r="K349" s="19">
        <f t="shared" si="7"/>
        <v>1500</v>
      </c>
      <c r="L349" s="70" t="s">
        <v>738</v>
      </c>
      <c r="M349" s="19">
        <v>1500</v>
      </c>
      <c r="N349" s="19"/>
      <c r="O349" s="19"/>
      <c r="P349" s="19"/>
      <c r="Q349" s="118"/>
      <c r="R349" s="118"/>
      <c r="S349" s="119"/>
      <c r="T349" s="119"/>
      <c r="U349" s="119"/>
      <c r="V349" s="119"/>
      <c r="W349" s="119"/>
      <c r="X349" s="119"/>
      <c r="Y349" s="119"/>
      <c r="Z349" s="132"/>
    </row>
    <row r="350" spans="1:26" s="21" customFormat="1" ht="395.25">
      <c r="A350" s="55">
        <v>32</v>
      </c>
      <c r="B350" s="141"/>
      <c r="C350" s="62" t="s">
        <v>57</v>
      </c>
      <c r="D350" s="1"/>
      <c r="E350" s="20"/>
      <c r="F350" s="20"/>
      <c r="G350" s="55">
        <v>2020</v>
      </c>
      <c r="H350" s="141"/>
      <c r="I350" s="19">
        <v>562178.58837038931</v>
      </c>
      <c r="J350" s="19">
        <v>580019.58425999992</v>
      </c>
      <c r="K350" s="19">
        <f t="shared" si="7"/>
        <v>17840.995889610611</v>
      </c>
      <c r="L350" s="20" t="s">
        <v>701</v>
      </c>
      <c r="M350" s="19"/>
      <c r="N350" s="19">
        <v>580019.58425999992</v>
      </c>
      <c r="O350" s="19"/>
      <c r="P350" s="19"/>
      <c r="Q350" s="118"/>
      <c r="R350" s="118"/>
      <c r="S350" s="119"/>
      <c r="T350" s="119"/>
      <c r="U350" s="119"/>
      <c r="V350" s="119"/>
      <c r="W350" s="119"/>
      <c r="X350" s="119"/>
      <c r="Y350" s="119"/>
      <c r="Z350" s="132"/>
    </row>
    <row r="351" spans="1:26" s="13" customFormat="1">
      <c r="A351" s="14"/>
      <c r="B351" s="14"/>
      <c r="C351" s="33" t="s">
        <v>28</v>
      </c>
      <c r="D351" s="33"/>
      <c r="E351" s="37"/>
      <c r="F351" s="14"/>
      <c r="G351" s="14"/>
      <c r="H351" s="142"/>
      <c r="I351" s="16">
        <f>I350+I271+I155+I154+I130</f>
        <v>11972854.241148863</v>
      </c>
      <c r="J351" s="16">
        <f>J350+J271+J155+J154+J130</f>
        <v>12723982.45469393</v>
      </c>
      <c r="K351" s="16">
        <f>K350+K271+K155+K154+K130</f>
        <v>751128.21354506968</v>
      </c>
      <c r="L351" s="37"/>
      <c r="M351" s="16">
        <f>M350+M271+M155+M154+M130</f>
        <v>6666155.5961628174</v>
      </c>
      <c r="N351" s="16">
        <f>N350+N271+N155+N154+N130</f>
        <v>676309.74260317255</v>
      </c>
      <c r="O351" s="16">
        <f>O350+O271+O155+O154+O130</f>
        <v>2400000</v>
      </c>
      <c r="P351" s="16">
        <f>P350+P271+P155+P154+P130</f>
        <v>2981517.1159299999</v>
      </c>
      <c r="Q351" s="143"/>
      <c r="R351" s="143"/>
      <c r="S351" s="144"/>
      <c r="T351" s="144"/>
      <c r="U351" s="144"/>
      <c r="V351" s="144"/>
      <c r="W351" s="144"/>
      <c r="X351" s="144"/>
      <c r="Y351" s="144"/>
      <c r="Z351" s="145"/>
    </row>
    <row r="352" spans="1:26">
      <c r="B352" s="35" t="s">
        <v>91</v>
      </c>
      <c r="J352" s="61"/>
      <c r="L352" s="47"/>
      <c r="M352" s="41"/>
      <c r="N352" s="41"/>
      <c r="O352" s="41"/>
    </row>
    <row r="353" spans="10:15">
      <c r="J353" s="61"/>
      <c r="L353" s="48"/>
      <c r="M353" s="42"/>
      <c r="N353" s="42"/>
      <c r="O353" s="66"/>
    </row>
    <row r="354" spans="10:15">
      <c r="K354" s="68"/>
      <c r="M354" s="43"/>
      <c r="N354" s="43"/>
      <c r="O354" s="43"/>
    </row>
    <row r="355" spans="10:15">
      <c r="M355" s="43"/>
      <c r="N355" s="43"/>
      <c r="O355" s="43"/>
    </row>
    <row r="356" spans="10:15">
      <c r="M356" s="43"/>
      <c r="N356" s="43"/>
      <c r="O356" s="43"/>
    </row>
    <row r="357" spans="10:15">
      <c r="M357" s="43"/>
      <c r="N357" s="43"/>
      <c r="O357" s="43"/>
    </row>
    <row r="358" spans="10:15">
      <c r="M358" s="43"/>
      <c r="N358" s="43"/>
      <c r="O358" s="43"/>
    </row>
  </sheetData>
  <mergeCells count="211">
    <mergeCell ref="Q19:Q35"/>
    <mergeCell ref="R19:R35"/>
    <mergeCell ref="S19:S35"/>
    <mergeCell ref="T19:T35"/>
    <mergeCell ref="U19:U35"/>
    <mergeCell ref="V19:V35"/>
    <mergeCell ref="W19:W35"/>
    <mergeCell ref="X19:X35"/>
    <mergeCell ref="Y19:Y35"/>
    <mergeCell ref="O140:O143"/>
    <mergeCell ref="A151:A152"/>
    <mergeCell ref="G37:G39"/>
    <mergeCell ref="G67:G78"/>
    <mergeCell ref="G80:G83"/>
    <mergeCell ref="G84:G85"/>
    <mergeCell ref="G86:G93"/>
    <mergeCell ref="G94:G100"/>
    <mergeCell ref="G106:G107"/>
    <mergeCell ref="G108:G111"/>
    <mergeCell ref="G112:G118"/>
    <mergeCell ref="G120:G123"/>
    <mergeCell ref="G140:G143"/>
    <mergeCell ref="G146:G148"/>
    <mergeCell ref="A124:A125"/>
    <mergeCell ref="A126:A127"/>
    <mergeCell ref="A128:A129"/>
    <mergeCell ref="A133:A134"/>
    <mergeCell ref="A135:A136"/>
    <mergeCell ref="A137:A138"/>
    <mergeCell ref="A120:A123"/>
    <mergeCell ref="A112:A118"/>
    <mergeCell ref="I112:I118"/>
    <mergeCell ref="J112:J118"/>
    <mergeCell ref="P120:P123"/>
    <mergeCell ref="O108:O111"/>
    <mergeCell ref="P108:P111"/>
    <mergeCell ref="P112:P118"/>
    <mergeCell ref="P140:P143"/>
    <mergeCell ref="A144:A145"/>
    <mergeCell ref="C146:C148"/>
    <mergeCell ref="A146:A148"/>
    <mergeCell ref="I146:I148"/>
    <mergeCell ref="J146:J148"/>
    <mergeCell ref="K146:K148"/>
    <mergeCell ref="L146:L148"/>
    <mergeCell ref="M146:M148"/>
    <mergeCell ref="N146:N148"/>
    <mergeCell ref="O146:O148"/>
    <mergeCell ref="P146:P148"/>
    <mergeCell ref="A140:A143"/>
    <mergeCell ref="C140:C143"/>
    <mergeCell ref="I140:I143"/>
    <mergeCell ref="J140:J143"/>
    <mergeCell ref="K140:K143"/>
    <mergeCell ref="L140:L143"/>
    <mergeCell ref="M140:M143"/>
    <mergeCell ref="N140:N143"/>
    <mergeCell ref="K112:K118"/>
    <mergeCell ref="L112:L118"/>
    <mergeCell ref="M112:M118"/>
    <mergeCell ref="N112:N118"/>
    <mergeCell ref="O112:O118"/>
    <mergeCell ref="I120:I123"/>
    <mergeCell ref="J120:J123"/>
    <mergeCell ref="K120:K123"/>
    <mergeCell ref="L120:L123"/>
    <mergeCell ref="M120:M123"/>
    <mergeCell ref="N120:N123"/>
    <mergeCell ref="O120:O123"/>
    <mergeCell ref="A106:A107"/>
    <mergeCell ref="C108:C111"/>
    <mergeCell ref="A108:A111"/>
    <mergeCell ref="I108:I111"/>
    <mergeCell ref="J108:J111"/>
    <mergeCell ref="K108:K111"/>
    <mergeCell ref="L108:L111"/>
    <mergeCell ref="M108:M111"/>
    <mergeCell ref="N108:N111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C106:C107"/>
    <mergeCell ref="I86:I93"/>
    <mergeCell ref="J86:J93"/>
    <mergeCell ref="K86:K93"/>
    <mergeCell ref="L86:L93"/>
    <mergeCell ref="M86:M93"/>
    <mergeCell ref="N86:N93"/>
    <mergeCell ref="O86:O93"/>
    <mergeCell ref="P86:P93"/>
    <mergeCell ref="P94:P100"/>
    <mergeCell ref="M84:M85"/>
    <mergeCell ref="N84:N85"/>
    <mergeCell ref="O84:O85"/>
    <mergeCell ref="P84:P85"/>
    <mergeCell ref="A94:A100"/>
    <mergeCell ref="C94:C100"/>
    <mergeCell ref="I94:I100"/>
    <mergeCell ref="J94:J100"/>
    <mergeCell ref="K94:K100"/>
    <mergeCell ref="L94:L100"/>
    <mergeCell ref="M94:M100"/>
    <mergeCell ref="N94:N100"/>
    <mergeCell ref="O94:O100"/>
    <mergeCell ref="M67:M78"/>
    <mergeCell ref="N67:N78"/>
    <mergeCell ref="O67:O78"/>
    <mergeCell ref="P67:P78"/>
    <mergeCell ref="C80:C83"/>
    <mergeCell ref="A80:A83"/>
    <mergeCell ref="I80:I83"/>
    <mergeCell ref="J80:J83"/>
    <mergeCell ref="K80:K83"/>
    <mergeCell ref="L80:L83"/>
    <mergeCell ref="M80:M83"/>
    <mergeCell ref="N80:N83"/>
    <mergeCell ref="O80:O83"/>
    <mergeCell ref="P80:P83"/>
    <mergeCell ref="N19:N35"/>
    <mergeCell ref="O19:O35"/>
    <mergeCell ref="P19:P35"/>
    <mergeCell ref="M19:M35"/>
    <mergeCell ref="I37:I39"/>
    <mergeCell ref="J37:J39"/>
    <mergeCell ref="K37:K39"/>
    <mergeCell ref="L37:L39"/>
    <mergeCell ref="M37:M39"/>
    <mergeCell ref="N37:N39"/>
    <mergeCell ref="O37:O39"/>
    <mergeCell ref="P37:P39"/>
    <mergeCell ref="A57:A58"/>
    <mergeCell ref="A60:A61"/>
    <mergeCell ref="A62:A63"/>
    <mergeCell ref="A64:A65"/>
    <mergeCell ref="A67:A78"/>
    <mergeCell ref="A84:A85"/>
    <mergeCell ref="A86:A93"/>
    <mergeCell ref="A104:A105"/>
    <mergeCell ref="G19:G35"/>
    <mergeCell ref="A37:A39"/>
    <mergeCell ref="A41:A42"/>
    <mergeCell ref="A43:A44"/>
    <mergeCell ref="A45:A46"/>
    <mergeCell ref="A47:A48"/>
    <mergeCell ref="A49:A50"/>
    <mergeCell ref="A51:A52"/>
    <mergeCell ref="A53:A54"/>
    <mergeCell ref="A55:A56"/>
    <mergeCell ref="B15:B16"/>
    <mergeCell ref="C15:C16"/>
    <mergeCell ref="E15:F15"/>
    <mergeCell ref="G15:G16"/>
    <mergeCell ref="B14:G14"/>
    <mergeCell ref="I14:L14"/>
    <mergeCell ref="B19:B350"/>
    <mergeCell ref="C37:C39"/>
    <mergeCell ref="C67:C78"/>
    <mergeCell ref="C84:C85"/>
    <mergeCell ref="C86:C93"/>
    <mergeCell ref="C120:C123"/>
    <mergeCell ref="L19:L35"/>
    <mergeCell ref="H19:H350"/>
    <mergeCell ref="I67:I78"/>
    <mergeCell ref="J67:J78"/>
    <mergeCell ref="K67:K78"/>
    <mergeCell ref="I84:I85"/>
    <mergeCell ref="I19:I35"/>
    <mergeCell ref="L67:L78"/>
    <mergeCell ref="J84:J85"/>
    <mergeCell ref="K84:K85"/>
    <mergeCell ref="L84:L85"/>
    <mergeCell ref="C112:C118"/>
    <mergeCell ref="AA43:AA44"/>
    <mergeCell ref="D15:D16"/>
    <mergeCell ref="C19:C35"/>
    <mergeCell ref="A19:A35"/>
    <mergeCell ref="J19:J35"/>
    <mergeCell ref="K19:K35"/>
    <mergeCell ref="M1:P1"/>
    <mergeCell ref="M14:P14"/>
    <mergeCell ref="H14:H16"/>
    <mergeCell ref="O15:O16"/>
    <mergeCell ref="P15:P16"/>
    <mergeCell ref="I15:I16"/>
    <mergeCell ref="J15:J16"/>
    <mergeCell ref="K15:K16"/>
    <mergeCell ref="L15:L16"/>
    <mergeCell ref="M15:N15"/>
    <mergeCell ref="Q14:X14"/>
    <mergeCell ref="Y14:Y16"/>
    <mergeCell ref="Z14:Z16"/>
    <mergeCell ref="Q15:R15"/>
    <mergeCell ref="S15:T15"/>
    <mergeCell ref="U15:V15"/>
    <mergeCell ref="W15:X15"/>
    <mergeCell ref="A14:A16"/>
    <mergeCell ref="W54:W59"/>
    <mergeCell ref="X54:X60"/>
    <mergeCell ref="Z54:Z60"/>
    <mergeCell ref="Z19:Z35"/>
    <mergeCell ref="S36:S39"/>
    <mergeCell ref="T36:T39"/>
    <mergeCell ref="Z36:Z39"/>
    <mergeCell ref="U40:U53"/>
    <mergeCell ref="V40:V53"/>
    <mergeCell ref="Z40:Z53"/>
  </mergeCells>
  <hyperlinks>
    <hyperlink ref="Z2" r:id="rId1" display="jl:39695703.100 "/>
  </hyperlinks>
  <printOptions horizontalCentered="1"/>
  <pageMargins left="0.31496062992125984" right="0.31496062992125984" top="0.31496062992125984" bottom="0.35433070866141736" header="0.31496062992125984" footer="0.19685039370078741"/>
  <pageSetup paperSize="8" scale="22" fitToHeight="10" orientation="landscape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5'!Заголовки_для_печати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Козлова Наталья</cp:lastModifiedBy>
  <cp:lastPrinted>2021-03-19T10:41:39Z</cp:lastPrinted>
  <dcterms:created xsi:type="dcterms:W3CDTF">2015-05-28T08:54:31Z</dcterms:created>
  <dcterms:modified xsi:type="dcterms:W3CDTF">2021-03-30T04:22:51Z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